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240" windowHeight="7995" tabRatio="946" firstSheet="1" activeTab="1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4" sheetId="14" r:id="rId14"/>
    <sheet name="ESF-15" sheetId="15" r:id="rId15"/>
    <sheet name="EA-01" sheetId="16" r:id="rId16"/>
    <sheet name="ESF-13" sheetId="13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'ESF-03'!$A$6:$A$101</definedName>
    <definedName name="_xlnm.Print_Area" localSheetId="15">'EA-01'!$A$1:$D$14</definedName>
    <definedName name="_xlnm.Print_Area" localSheetId="17">'EA-02'!$A$1:$E$16</definedName>
    <definedName name="_xlnm.Print_Area" localSheetId="18">'EA-03 '!$A$1:$E$117</definedName>
    <definedName name="_xlnm.Print_Area" localSheetId="21">'EFE-01  '!$A$1:$E$167</definedName>
    <definedName name="_xlnm.Print_Area" localSheetId="22">'EFE-02'!$A$1:$D$34</definedName>
    <definedName name="_xlnm.Print_Area" localSheetId="23">'EFE-03'!$A$1:$C$43</definedName>
    <definedName name="_xlnm.Print_Area" localSheetId="2">'ESF-01'!$A$1:$E$41</definedName>
    <definedName name="_xlnm.Print_Area" localSheetId="3">'ESF-02 '!$A$1:$G$26</definedName>
    <definedName name="_xlnm.Print_Area" localSheetId="4">'ESF-03'!$A$1:$I$103</definedName>
    <definedName name="_xlnm.Print_Area" localSheetId="6">'ESF-06 '!$A$1:$G$14</definedName>
    <definedName name="_xlnm.Print_Area" localSheetId="7">'ESF-07'!$A$1:$E$12</definedName>
    <definedName name="_xlnm.Print_Area" localSheetId="8">'ESF-08'!$A$1:$F$37</definedName>
    <definedName name="_xlnm.Print_Area" localSheetId="9">'ESF-09'!$A$1:$F$30</definedName>
    <definedName name="_xlnm.Print_Area" localSheetId="10">'ESF-10'!$A$1:$H$8</definedName>
    <definedName name="_xlnm.Print_Area" localSheetId="11">'ESF-11'!$A$1:$D$13</definedName>
    <definedName name="_xlnm.Print_Area" localSheetId="12">'ESF-12 '!$A$1:$H$24</definedName>
    <definedName name="_xlnm.Print_Area" localSheetId="16">'ESF-13'!$A$1:$E$12</definedName>
    <definedName name="_xlnm.Print_Area" localSheetId="13">'ESF-14'!$A$1:$E$20</definedName>
    <definedName name="_xlnm.Print_Area" localSheetId="14">'ESF-15'!$A$1:$AA$20</definedName>
    <definedName name="_xlnm.Print_Area" localSheetId="26">Memoria!$A$1:$E$39</definedName>
    <definedName name="_xlnm.Print_Area" localSheetId="1">'Notas a los Edos Financieros'!$A$1:$B$39</definedName>
    <definedName name="_xlnm.Print_Area" localSheetId="19">'VHP-01'!$A$1:$G$16</definedName>
    <definedName name="_xlnm.Print_Area" localSheetId="20">'VHP-02'!$A$1:$F$14</definedName>
    <definedName name="_xlnm.Print_Titles" localSheetId="15">'EA-01'!$1:$7</definedName>
    <definedName name="_xlnm.Print_Titles" localSheetId="18">'EA-03 '!$1:$7</definedName>
    <definedName name="_xlnm.Print_Titles" localSheetId="21">'EFE-01  '!$1:$7</definedName>
    <definedName name="_xlnm.Print_Titles" localSheetId="1">'Notas a los Edos Financieros'!$1:$7</definedName>
  </definedNames>
  <calcPr calcId="125725"/>
</workbook>
</file>

<file path=xl/calcChain.xml><?xml version="1.0" encoding="utf-8"?>
<calcChain xmlns="http://schemas.openxmlformats.org/spreadsheetml/2006/main">
  <c r="E10" i="21"/>
  <c r="E11"/>
  <c r="D36" i="18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69" i="23" l="1"/>
  <c r="D67" s="1"/>
  <c r="D63"/>
  <c r="D61" s="1"/>
  <c r="C67"/>
  <c r="C61"/>
  <c r="E9" i="21" l="1"/>
  <c r="E9" i="20"/>
  <c r="E8"/>
  <c r="D38" i="18"/>
  <c r="D22" i="12" l="1"/>
  <c r="C22"/>
  <c r="D41" i="22" l="1"/>
  <c r="D40"/>
  <c r="D39"/>
  <c r="D38"/>
  <c r="C43"/>
  <c r="D43" l="1"/>
  <c r="E74" i="23"/>
  <c r="E73"/>
  <c r="E72"/>
  <c r="E71"/>
  <c r="E70"/>
  <c r="E69"/>
  <c r="E68"/>
  <c r="E66"/>
  <c r="E65"/>
  <c r="E64"/>
  <c r="E63"/>
  <c r="E62"/>
  <c r="C27" i="25"/>
  <c r="C9"/>
  <c r="C15" i="26"/>
  <c r="C9"/>
  <c r="C20" s="1"/>
  <c r="E14" i="21"/>
  <c r="D14"/>
  <c r="C14"/>
  <c r="E12" i="20"/>
  <c r="D12"/>
  <c r="C12"/>
  <c r="C38" i="18"/>
  <c r="C14" i="17"/>
  <c r="C25" i="16"/>
  <c r="C12"/>
  <c r="G33" i="12"/>
  <c r="F33"/>
  <c r="E33"/>
  <c r="D33"/>
  <c r="C33"/>
  <c r="G22"/>
  <c r="F22"/>
  <c r="E22"/>
  <c r="E28" i="9"/>
  <c r="D28"/>
  <c r="C28"/>
  <c r="D20"/>
  <c r="C20"/>
  <c r="E17"/>
  <c r="E20" s="1"/>
  <c r="E11"/>
  <c r="D11"/>
  <c r="C11"/>
  <c r="E65" i="8"/>
  <c r="D65"/>
  <c r="C65"/>
  <c r="D55"/>
  <c r="C55"/>
  <c r="E51"/>
  <c r="E55" s="1"/>
  <c r="E45"/>
  <c r="D45"/>
  <c r="C45"/>
  <c r="E35"/>
  <c r="D35"/>
  <c r="C35"/>
  <c r="D25"/>
  <c r="C25"/>
  <c r="E23"/>
  <c r="E22"/>
  <c r="E21"/>
  <c r="E20"/>
  <c r="E19"/>
  <c r="E18"/>
  <c r="E17"/>
  <c r="E25" s="1"/>
  <c r="E11"/>
  <c r="D11"/>
  <c r="C11"/>
  <c r="G91" i="4"/>
  <c r="F91"/>
  <c r="E91"/>
  <c r="D91"/>
  <c r="C91"/>
  <c r="G81"/>
  <c r="F81"/>
  <c r="E81"/>
  <c r="D81"/>
  <c r="C81"/>
  <c r="G71"/>
  <c r="F71"/>
  <c r="E71"/>
  <c r="D71"/>
  <c r="C71"/>
  <c r="G61"/>
  <c r="F61"/>
  <c r="E61"/>
  <c r="D61"/>
  <c r="C61"/>
  <c r="G51"/>
  <c r="F51"/>
  <c r="E51"/>
  <c r="D51"/>
  <c r="C51"/>
  <c r="G41"/>
  <c r="F41"/>
  <c r="E41"/>
  <c r="D41"/>
  <c r="C41"/>
  <c r="G31"/>
  <c r="F31"/>
  <c r="E31"/>
  <c r="D31"/>
  <c r="C31"/>
  <c r="G21"/>
  <c r="F21"/>
  <c r="E21"/>
  <c r="D21"/>
  <c r="C21"/>
  <c r="G11"/>
  <c r="F11"/>
  <c r="E11"/>
  <c r="D11"/>
  <c r="C11"/>
  <c r="C40" i="2"/>
  <c r="C31"/>
  <c r="C21"/>
  <c r="C11"/>
  <c r="E67" i="23" l="1"/>
  <c r="E61"/>
  <c r="C35" i="25"/>
  <c r="G14" i="3"/>
  <c r="F14"/>
  <c r="E14"/>
  <c r="D14"/>
  <c r="C26" i="14"/>
  <c r="C10"/>
  <c r="C18" i="13"/>
  <c r="C20" i="11"/>
  <c r="F24" i="3"/>
  <c r="D24"/>
  <c r="C10" i="7"/>
  <c r="C10" i="13"/>
  <c r="C18" i="14"/>
  <c r="I18" i="15"/>
  <c r="C12" i="6"/>
  <c r="O18" i="15"/>
  <c r="N18"/>
  <c r="M18"/>
  <c r="L18"/>
  <c r="K18"/>
  <c r="H18"/>
  <c r="G18"/>
  <c r="F18"/>
  <c r="E14" i="19"/>
  <c r="D14"/>
  <c r="C14"/>
  <c r="C11" i="11"/>
  <c r="B23" i="5"/>
  <c r="C21"/>
  <c r="C11"/>
  <c r="G24" i="3"/>
  <c r="E24"/>
  <c r="C24"/>
  <c r="C14"/>
</calcChain>
</file>

<file path=xl/sharedStrings.xml><?xml version="1.0" encoding="utf-8"?>
<sst xmlns="http://schemas.openxmlformats.org/spreadsheetml/2006/main" count="962" uniqueCount="520">
  <si>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</si>
  <si>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</si>
  <si>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</si>
  <si>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</si>
  <si>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</si>
  <si>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</si>
  <si>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</si>
  <si>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</si>
  <si>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</si>
  <si>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</si>
  <si>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</si>
  <si>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</si>
  <si>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</si>
  <si>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</si>
  <si>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</si>
  <si>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</si>
  <si>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</si>
  <si>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</si>
  <si>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</si>
  <si>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</si>
  <si>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</si>
  <si>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</si>
  <si>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</si>
  <si>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</si>
  <si>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</si>
  <si>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</si>
  <si>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</si>
  <si>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</si>
  <si>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</si>
  <si>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</si>
  <si>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</si>
  <si>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</si>
  <si>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</si>
  <si>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</si>
  <si>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</si>
  <si>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</si>
  <si>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</si>
  <si>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</si>
  <si>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</si>
  <si>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</si>
  <si>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</si>
  <si>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</si>
  <si>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</si>
  <si>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</si>
  <si>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</si>
  <si>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</si>
  <si>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</si>
  <si>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</si>
  <si>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</si>
  <si>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</si>
  <si>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</si>
  <si>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</si>
  <si>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</si>
  <si>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</si>
  <si>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</si>
  <si>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</si>
  <si>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</si>
  <si>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</si>
  <si>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</si>
  <si>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</si>
  <si>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</si>
  <si>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</si>
  <si>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</si>
  <si>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</si>
  <si>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</si>
  <si>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</si>
  <si>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</si>
  <si>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</si>
  <si>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</si>
  <si>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</si>
  <si>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</si>
  <si>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</si>
  <si>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</si>
  <si>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</si>
  <si>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</si>
  <si>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</si>
  <si>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</si>
  <si>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</si>
  <si>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</si>
  <si>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</si>
  <si>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</si>
  <si>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</si>
  <si>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</si>
  <si>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</si>
  <si>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</si>
  <si>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</si>
  <si>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</si>
  <si>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</si>
  <si>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</si>
  <si>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</si>
  <si>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</si>
  <si>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</si>
  <si>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</si>
  <si>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</si>
  <si>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</si>
  <si>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</si>
  <si>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</si>
  <si>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</si>
  <si>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</si>
  <si>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</si>
  <si>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</si>
  <si>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</si>
  <si>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</si>
  <si>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</si>
  <si>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</si>
  <si>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</si>
  <si>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</si>
  <si>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</si>
  <si>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</si>
  <si>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</si>
  <si>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</si>
  <si>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</si>
  <si>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</si>
  <si>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</si>
  <si>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</si>
  <si>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</si>
  <si>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</si>
  <si>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</si>
  <si>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</si>
  <si>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</si>
  <si>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</si>
  <si>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</si>
  <si>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</si>
  <si>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</si>
  <si>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</si>
  <si>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</si>
  <si>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</si>
  <si>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</si>
  <si>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</si>
  <si>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</si>
  <si>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</si>
  <si>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</si>
  <si>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</si>
  <si>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</si>
  <si>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</si>
  <si>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</si>
  <si>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</si>
  <si>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</si>
  <si>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</si>
  <si>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</si>
  <si>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</si>
  <si>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</si>
  <si>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</si>
  <si>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</si>
  <si>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</si>
  <si>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</si>
  <si>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</si>
  <si>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</si>
  <si>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</si>
  <si>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</si>
  <si>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</si>
  <si>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</si>
  <si>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</si>
  <si>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</si>
  <si>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</si>
  <si>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</si>
  <si>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</si>
  <si>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</si>
  <si>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</si>
  <si>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</si>
  <si>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</si>
  <si>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</si>
  <si>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</si>
  <si>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</si>
  <si>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</si>
  <si>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</si>
  <si>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</si>
  <si>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</si>
  <si>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</si>
  <si>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</si>
  <si>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</si>
  <si>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</si>
  <si>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</si>
  <si>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</si>
  <si>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</si>
  <si>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</si>
  <si>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</si>
  <si>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</si>
  <si>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</si>
  <si>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</si>
  <si>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</si>
  <si>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</si>
  <si>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</si>
  <si>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</si>
  <si>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</si>
  <si>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</si>
  <si>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</si>
  <si>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</si>
  <si>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</si>
  <si>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</si>
  <si>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</si>
  <si>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</si>
  <si>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</si>
  <si>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</si>
  <si>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</si>
  <si>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</si>
  <si>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</si>
  <si>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</si>
  <si>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</si>
  <si>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</si>
  <si>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</si>
  <si>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</si>
  <si>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</si>
  <si>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</si>
  <si>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</si>
  <si>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</si>
  <si>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</si>
  <si>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</si>
  <si>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</si>
  <si>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</si>
  <si>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</si>
  <si>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</si>
  <si>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</si>
  <si>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</si>
  <si>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</si>
  <si>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</si>
  <si>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</si>
  <si>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</si>
  <si>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</si>
  <si>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</si>
  <si>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</si>
  <si>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</si>
  <si>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</si>
  <si>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</si>
  <si>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</si>
  <si>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</si>
  <si>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</si>
  <si>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</si>
  <si>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</si>
  <si>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</si>
  <si>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</si>
  <si>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</si>
  <si>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</si>
  <si>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</si>
  <si>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</si>
  <si>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</si>
  <si>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</si>
  <si>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</si>
  <si>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</si>
  <si>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</si>
  <si>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</si>
  <si>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</si>
  <si>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</si>
  <si>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</si>
  <si>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</si>
  <si>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</si>
  <si>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</si>
  <si>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</si>
  <si>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</si>
  <si>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</si>
  <si>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</si>
  <si>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</si>
  <si>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</si>
  <si>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</si>
  <si>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</si>
  <si>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</si>
  <si>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</si>
  <si>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</si>
  <si>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</si>
  <si>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</si>
  <si>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</si>
  <si>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</si>
  <si>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</si>
  <si>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</si>
  <si>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</si>
  <si>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</si>
  <si>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</si>
  <si>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</si>
  <si>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</si>
  <si>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</si>
  <si>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</si>
  <si>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</si>
  <si>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</si>
  <si>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</si>
  <si>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</si>
  <si>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</si>
  <si>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</si>
  <si>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</si>
  <si>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</si>
  <si>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</si>
  <si>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</si>
  <si>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</si>
  <si>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</si>
  <si>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</si>
  <si>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</si>
  <si>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</si>
  <si>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</si>
  <si>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</si>
  <si>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</si>
  <si>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</si>
  <si>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</si>
  <si>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</si>
  <si>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</si>
  <si>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</si>
  <si>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</si>
  <si>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</si>
  <si>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</si>
  <si>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</si>
  <si>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</si>
  <si>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</si>
  <si>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</si>
  <si>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</si>
  <si>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</si>
  <si>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</si>
  <si>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</si>
  <si>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</si>
  <si>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</si>
  <si>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</si>
  <si>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</si>
  <si>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</si>
  <si>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</si>
  <si>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</si>
  <si>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</si>
  <si>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</si>
  <si>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</si>
  <si>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</si>
  <si>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</si>
  <si>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</si>
  <si>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</si>
  <si>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</si>
  <si>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</si>
  <si>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________________________________________</t>
  </si>
  <si>
    <t>Mesa de inversiones fiduciaria HSBC</t>
  </si>
  <si>
    <t>Vigente</t>
  </si>
  <si>
    <t>TOTAL_1230</t>
  </si>
  <si>
    <t>'1-2-4-1-5110-0000</t>
  </si>
  <si>
    <t>Mobiliario y equipo</t>
  </si>
  <si>
    <t>Mensual</t>
  </si>
  <si>
    <t>'1-2-4-1-5120-0000</t>
  </si>
  <si>
    <t>MUEBLES, EXCEPTO DE OFICINA Y ESTANTERÍA</t>
  </si>
  <si>
    <t>'1-2-4-1-5150-0000</t>
  </si>
  <si>
    <t>Adq. Equipo de Còmputo</t>
  </si>
  <si>
    <t>'1-2-4-1-5160-0000</t>
  </si>
  <si>
    <t>Mobiliario y equipo Educacional y Recreativo</t>
  </si>
  <si>
    <t>'1-2-4-4-0000-0000</t>
  </si>
  <si>
    <t>'1-2-4-6-0000-0000</t>
  </si>
  <si>
    <t>'1-2-4-9-0000-0000</t>
  </si>
  <si>
    <t>Otros Bienes Muebles</t>
  </si>
  <si>
    <t>1-2-6-2-0000-0000</t>
  </si>
  <si>
    <t>Depreciacion Acumulada de Bienes Muebles</t>
  </si>
  <si>
    <t>Línea recta</t>
  </si>
  <si>
    <t>Varias</t>
  </si>
  <si>
    <t>1-2-6-5-0000-0000</t>
  </si>
  <si>
    <t>Gratificaciones por pagar a trabajadores.</t>
  </si>
  <si>
    <t>2-1-1-2-0000-0000</t>
  </si>
  <si>
    <t>Pago a proveedores por servicios o compras realizadas en el mes de diciembre que no se cubrieron en ese mes.</t>
  </si>
  <si>
    <t>4-2-2-3-0000-0000</t>
  </si>
  <si>
    <t>Subsidio otorgado al fideicomiso por parte de Presidencia Municipal</t>
  </si>
  <si>
    <t>4-3-1-0-0000-0000</t>
  </si>
  <si>
    <t>Productos Financieros</t>
  </si>
  <si>
    <t>Tasa de Interés</t>
  </si>
  <si>
    <t>5-1-1-1-0000-0000</t>
  </si>
  <si>
    <t>TOTAL_5000</t>
  </si>
  <si>
    <t>3-2-1-0-0000-0000</t>
  </si>
  <si>
    <t>Resultados del ejercicio (ahorro/ desahorro)</t>
  </si>
  <si>
    <t>Recursos municipales por concepto de subsidio</t>
  </si>
  <si>
    <t>3-2-2-1-0000-0000</t>
  </si>
  <si>
    <t>Resultados de ejercicios anteriores</t>
  </si>
  <si>
    <t>HSBC CTA 4014144840</t>
  </si>
  <si>
    <t>TOTAL_1110</t>
  </si>
  <si>
    <t>CUENTAS DE ORDEN CONTABLES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</si>
  <si>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</si>
  <si>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</si>
  <si>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</si>
  <si>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</si>
  <si>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</si>
  <si>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</si>
  <si>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</si>
  <si>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</si>
  <si>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</si>
  <si>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</si>
  <si>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</si>
  <si>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</si>
  <si>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</si>
  <si>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</si>
  <si>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</si>
  <si>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</si>
  <si>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</si>
  <si>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</si>
  <si>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</si>
  <si>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</si>
  <si>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</si>
  <si>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</si>
  <si>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</si>
  <si>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</si>
  <si>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</si>
  <si>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</si>
  <si>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</si>
  <si>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</si>
  <si>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</si>
  <si>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</si>
  <si>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</si>
  <si>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</si>
  <si>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</si>
  <si>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</si>
  <si>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</si>
  <si>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</si>
  <si>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</si>
  <si>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</si>
  <si>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</si>
  <si>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</si>
  <si>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</si>
  <si>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</si>
  <si>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</si>
  <si>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</si>
  <si>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</si>
  <si>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</si>
  <si>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</si>
  <si>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</si>
  <si>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</si>
  <si>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</si>
  <si>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</si>
  <si>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</si>
  <si>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</si>
  <si>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</si>
  <si>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</si>
  <si>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</si>
  <si>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</si>
  <si>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</si>
  <si>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</si>
  <si>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</si>
  <si>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</si>
  <si>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</si>
  <si>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</si>
  <si>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</si>
  <si>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HSBC CTA 152020</t>
  </si>
  <si>
    <t>1-1-1-4-0105-0000</t>
  </si>
  <si>
    <t>'1-1-2-3-0001-0000</t>
  </si>
  <si>
    <t>GASTOS A COMPROBAR</t>
  </si>
  <si>
    <t>VALOR DE FACTURACION</t>
  </si>
  <si>
    <t>SOFWARE</t>
  </si>
  <si>
    <t>AMORTIZACION ACUMULADA DE INTANGIBLES</t>
  </si>
  <si>
    <t>CUENTAS POR PAGAR DE NOMINAS</t>
  </si>
  <si>
    <t>PROVEEDORES POR PAGAR A CORTO PLAZO</t>
  </si>
  <si>
    <t>ISR RETENIDO REMUNERACIONES</t>
  </si>
  <si>
    <t>ISR RETENIDO HON ASIMI A SUELDOS</t>
  </si>
  <si>
    <t>RETENCION IVA PROFESIONALES</t>
  </si>
  <si>
    <t>ISR RETENIDO PROFESIONISTAS</t>
  </si>
  <si>
    <t>CEDULAR RETENIDO PROFESIONISTAS</t>
  </si>
  <si>
    <t>IMPUESTO SOBRE NOMINAS</t>
  </si>
  <si>
    <t>RETENCION CREDITOS INFONAVIT</t>
  </si>
  <si>
    <t>Pago de impuestos correspondientes al mes de MARZO.</t>
  </si>
  <si>
    <t>SUBSIDIOS Y SUBVENCIONES</t>
  </si>
  <si>
    <t>1-2-5-0-0001-0000</t>
  </si>
  <si>
    <t>2-1-1-1-0001-0000</t>
  </si>
  <si>
    <t>2-1-1-7-0001-0000</t>
  </si>
  <si>
    <t>2-1-1-7-0002-0000</t>
  </si>
  <si>
    <t>2-1-1-7-0003-0000</t>
  </si>
  <si>
    <t>2-1-1-7-0004-0000</t>
  </si>
  <si>
    <t>2-1-1-7-0005-0000</t>
  </si>
  <si>
    <t>2-1-1-7-0006-0000</t>
  </si>
  <si>
    <t>2-1-1-7-0010-0000</t>
  </si>
  <si>
    <t>INGRESOS FINANCIEROS</t>
  </si>
  <si>
    <t>5-1-1-2-1211-0000</t>
  </si>
  <si>
    <t>5-1-1-4-1411-0000</t>
  </si>
  <si>
    <t>5-1-1-4-1421-0000</t>
  </si>
  <si>
    <t>5-1-1-4-1431-0000</t>
  </si>
  <si>
    <t>5-1-2-1-2111-0000</t>
  </si>
  <si>
    <t>5-1-2-1-2121-0000</t>
  </si>
  <si>
    <t>5-1-2-4-2471-0000</t>
  </si>
  <si>
    <t>5-1-2-4-2491-0000</t>
  </si>
  <si>
    <t>5-1-2-6-2613-0000</t>
  </si>
  <si>
    <t>5-1-2-7-2741-0000</t>
  </si>
  <si>
    <t>5-1-2-9-2911-0000</t>
  </si>
  <si>
    <t>5-1-3-1-3111-0000</t>
  </si>
  <si>
    <t>5-1-3-1-3141-0000</t>
  </si>
  <si>
    <t>5-1-3-1-3171-0000</t>
  </si>
  <si>
    <t>5-1-3-2-3291-0000</t>
  </si>
  <si>
    <t>5-1-3-3-3341-0000</t>
  </si>
  <si>
    <t>5-1-3-4-3411-0000</t>
  </si>
  <si>
    <t>5-1-3-5-3531-0000</t>
  </si>
  <si>
    <t>5-1-3-5-3551-0000</t>
  </si>
  <si>
    <t>5-1-3-5-3571-0000</t>
  </si>
  <si>
    <t>5-1-3-6-3612-0001</t>
  </si>
  <si>
    <t>5-1-3-7-3721-0000</t>
  </si>
  <si>
    <t>5-1-3-8-3831-0000</t>
  </si>
  <si>
    <t>5-1-3-8-3851-0000</t>
  </si>
  <si>
    <t>5-1-3-9-3981-0000</t>
  </si>
  <si>
    <t>5-1-3-9-3991-0000</t>
  </si>
  <si>
    <t>REMUNERACIONES AL PERSONAL PERMANENTE</t>
  </si>
  <si>
    <t>HONORARIOS ASIMILABLES</t>
  </si>
  <si>
    <t>APORTACIONES DE SEGURIDAD SOCIAL</t>
  </si>
  <si>
    <t>APORTACIONES A FONDOS DE VIVIENDA (INFONAVIT)</t>
  </si>
  <si>
    <t>APORTACIONES AL SISTEMA PARA EL RETIRO (AFORES)</t>
  </si>
  <si>
    <t>MATERIALES Y UTILES DE OFICINA</t>
  </si>
  <si>
    <t>MATERIALES Y UTILES DE IMPRESION Y REPRODUCCION</t>
  </si>
  <si>
    <t>Artículo metálicos para la contrucción</t>
  </si>
  <si>
    <t>OTROS MATERIALES Y ARTICULOS DE CONSTRUCCION Y REP</t>
  </si>
  <si>
    <t>COMBUSTIBLES, LUBRICANTES Y ADITIVOS ACT ADVAS</t>
  </si>
  <si>
    <t>Productos Textiles</t>
  </si>
  <si>
    <t>HERRAMIENTAS MENORES</t>
  </si>
  <si>
    <t>SERVICIO ENERGIA ELECTRICA</t>
  </si>
  <si>
    <t>SERVICIO TELEFONIA TRADICIONAL</t>
  </si>
  <si>
    <t>SERVICIOS DE ACCESO DE INTERNET</t>
  </si>
  <si>
    <t>Otros arrendamientos</t>
  </si>
  <si>
    <t>CAPACITACION</t>
  </si>
  <si>
    <t>SERVICIOS FINANCIEROS Y BANCARIOS</t>
  </si>
  <si>
    <t xml:space="preserve">Mantenimiento y reparación de equipo de cómputo </t>
  </si>
  <si>
    <t>REPARACION Y MATTO EQUIPO TRANSPORTE</t>
  </si>
  <si>
    <t>Instalación, reparación y mantenimiento de maquina</t>
  </si>
  <si>
    <t>IMPRES Y ELAB DE PUBLIC. OFICIALES (1)</t>
  </si>
  <si>
    <t>Pasajes terrestres</t>
  </si>
  <si>
    <t>CONGRESOS, CONVENCIONES Y EVENTOS ESPECIALES</t>
  </si>
  <si>
    <t>Gastos de representación</t>
  </si>
  <si>
    <t>IMPUESTO SOBRE NOMINA</t>
  </si>
  <si>
    <t>OTROS SERVICIOS GENERALES</t>
  </si>
  <si>
    <t>GASTOS ADMINISTRATIVOS</t>
  </si>
  <si>
    <t>1-1-1-1-0001-0000</t>
  </si>
  <si>
    <t>1-1-1-2-0101-0000</t>
  </si>
  <si>
    <t>FONDO FIJO REVOLVENTE</t>
  </si>
  <si>
    <t>1-2-4-1-5110-0000</t>
  </si>
  <si>
    <t>1-2-4-1-5150-0000</t>
  </si>
  <si>
    <t>1-2-4-6-0000-0000</t>
  </si>
  <si>
    <t>1-2-4-9-0000-0000</t>
  </si>
  <si>
    <t>DEPRECIACION DE BIENES MUEBLES</t>
  </si>
  <si>
    <t>AMORTIZACION DE SOFTWARE</t>
  </si>
  <si>
    <t>5-5-1-4-0000-0000</t>
  </si>
  <si>
    <t>5-5-1-6-5911-0000</t>
  </si>
  <si>
    <t>NO APLICA</t>
  </si>
  <si>
    <t>C.P. CLAUDIA VERONICA CERVANTES GUTIERREZ   COORDINADOR RECURSOS FINANCIEROS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</si>
</sst>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9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06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applyFont="1" applyFill="1" applyBorder="1"/>
    <xf numFmtId="0" fontId="8" fillId="0" borderId="5" xfId="4" applyFont="1" applyFill="1" applyBorder="1"/>
    <xf numFmtId="0" fontId="8" fillId="0" borderId="28" xfId="4" applyFont="1" applyFill="1" applyBorder="1"/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3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4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1" xfId="7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5" xfId="3" applyNumberFormat="1" applyFont="1" applyFill="1" applyBorder="1" applyAlignment="1">
      <alignment horizontal="center" vertical="top"/>
    </xf>
    <xf numFmtId="0" fontId="2" fillId="0" borderId="35" xfId="3" applyFont="1" applyBorder="1" applyAlignment="1">
      <alignment vertical="top" wrapText="1"/>
    </xf>
    <xf numFmtId="4" fontId="8" fillId="0" borderId="35" xfId="0" applyNumberFormat="1" applyFont="1" applyFill="1" applyBorder="1" applyAlignment="1">
      <alignment horizontal="right"/>
    </xf>
    <xf numFmtId="4" fontId="8" fillId="0" borderId="36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2" fillId="0" borderId="0" xfId="3" applyFont="1" applyFill="1" applyBorder="1" applyAlignment="1">
      <alignment horizontal="left" wrapText="1"/>
    </xf>
    <xf numFmtId="164" fontId="2" fillId="0" borderId="0" xfId="1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Fill="1" applyBorder="1" applyAlignment="1">
      <alignment wrapText="1"/>
    </xf>
    <xf numFmtId="43" fontId="2" fillId="0" borderId="1" xfId="1" applyNumberFormat="1" applyFont="1" applyFill="1" applyBorder="1" applyAlignment="1" applyProtection="1">
      <alignment vertical="top" wrapText="1"/>
      <protection locked="0"/>
    </xf>
    <xf numFmtId="43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5" fillId="0" borderId="1" xfId="0" quotePrefix="1" applyNumberFormat="1" applyFont="1" applyFill="1" applyBorder="1" applyAlignment="1">
      <alignment wrapText="1"/>
    </xf>
    <xf numFmtId="0" fontId="2" fillId="0" borderId="0" xfId="3" applyFont="1" applyFill="1" applyBorder="1" applyAlignment="1">
      <alignment vertical="top" wrapText="1"/>
    </xf>
    <xf numFmtId="4" fontId="2" fillId="0" borderId="0" xfId="3" applyNumberFormat="1" applyFont="1" applyFill="1" applyBorder="1" applyProtection="1">
      <protection locked="0"/>
    </xf>
    <xf numFmtId="4" fontId="5" fillId="0" borderId="1" xfId="10" applyNumberFormat="1" applyFont="1" applyBorder="1"/>
    <xf numFmtId="4" fontId="2" fillId="0" borderId="1" xfId="3" applyNumberFormat="1" applyFont="1" applyFill="1" applyBorder="1" applyProtection="1">
      <protection locked="0"/>
    </xf>
    <xf numFmtId="164" fontId="2" fillId="0" borderId="1" xfId="1" applyNumberFormat="1" applyFont="1" applyBorder="1" applyAlignment="1" applyProtection="1">
      <alignment wrapText="1"/>
      <protection locked="0"/>
    </xf>
    <xf numFmtId="0" fontId="5" fillId="0" borderId="1" xfId="0" applyFont="1" applyFill="1" applyBorder="1" applyAlignment="1">
      <alignment wrapText="1"/>
    </xf>
    <xf numFmtId="49" fontId="5" fillId="6" borderId="1" xfId="0" applyNumberFormat="1" applyFont="1" applyFill="1" applyBorder="1" applyAlignment="1">
      <alignment horizontal="left" vertical="top"/>
    </xf>
    <xf numFmtId="4" fontId="1" fillId="0" borderId="0" xfId="3" applyNumberFormat="1" applyFont="1" applyFill="1" applyBorder="1" applyProtection="1">
      <protection locked="0"/>
    </xf>
    <xf numFmtId="0" fontId="22" fillId="0" borderId="0" xfId="0" applyFont="1" applyAlignment="1">
      <alignment vertical="center"/>
    </xf>
    <xf numFmtId="0" fontId="6" fillId="0" borderId="0" xfId="3" applyFont="1" applyFill="1" applyBorder="1"/>
    <xf numFmtId="0" fontId="6" fillId="0" borderId="0" xfId="3" applyFont="1" applyFill="1" applyBorder="1" applyAlignment="1">
      <alignment horizontal="left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1" fillId="0" borderId="28" xfId="3" applyFont="1" applyFill="1" applyBorder="1" applyAlignment="1">
      <alignment horizontal="center"/>
    </xf>
    <xf numFmtId="0" fontId="1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horizontal="left"/>
    </xf>
    <xf numFmtId="0" fontId="2" fillId="0" borderId="28" xfId="3" applyFont="1" applyFill="1" applyBorder="1"/>
    <xf numFmtId="0" fontId="2" fillId="0" borderId="28" xfId="3" applyFont="1" applyFill="1" applyBorder="1" applyAlignment="1">
      <alignment horizontal="center"/>
    </xf>
    <xf numFmtId="0" fontId="2" fillId="0" borderId="28" xfId="3" applyFont="1" applyFill="1" applyBorder="1" applyAlignment="1">
      <alignment horizontal="left" wrapText="1"/>
    </xf>
    <xf numFmtId="0" fontId="2" fillId="0" borderId="28" xfId="3" applyFont="1" applyFill="1" applyBorder="1" applyAlignment="1">
      <alignment wrapText="1"/>
    </xf>
    <xf numFmtId="0" fontId="1" fillId="0" borderId="28" xfId="3" applyFont="1" applyFill="1" applyBorder="1" applyAlignment="1">
      <alignment wrapText="1"/>
    </xf>
    <xf numFmtId="0" fontId="13" fillId="0" borderId="28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justify" vertical="center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13" fillId="0" borderId="1" xfId="4" quotePrefix="1" applyFont="1" applyFill="1" applyBorder="1" applyAlignment="1">
      <alignment horizontal="center"/>
    </xf>
    <xf numFmtId="0" fontId="13" fillId="0" borderId="1" xfId="4" applyFont="1" applyFill="1" applyBorder="1"/>
    <xf numFmtId="0" fontId="8" fillId="0" borderId="1" xfId="4" quotePrefix="1" applyFont="1" applyFill="1" applyBorder="1" applyAlignment="1">
      <alignment horizontal="center"/>
    </xf>
    <xf numFmtId="43" fontId="8" fillId="0" borderId="32" xfId="9" applyFont="1" applyFill="1" applyBorder="1" applyAlignment="1">
      <alignment horizontal="center" vertical="center" wrapText="1"/>
    </xf>
    <xf numFmtId="43" fontId="8" fillId="0" borderId="28" xfId="9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/>
    </xf>
    <xf numFmtId="43" fontId="8" fillId="0" borderId="0" xfId="9" applyFont="1" applyFill="1" applyBorder="1" applyAlignment="1" applyProtection="1">
      <alignment vertical="top"/>
      <protection locked="0"/>
    </xf>
    <xf numFmtId="43" fontId="2" fillId="0" borderId="0" xfId="3" applyNumberFormat="1" applyFont="1" applyFill="1" applyBorder="1"/>
    <xf numFmtId="0" fontId="13" fillId="0" borderId="1" xfId="4" applyFont="1" applyFill="1" applyBorder="1" applyAlignment="1">
      <alignment horizontal="center"/>
    </xf>
    <xf numFmtId="43" fontId="2" fillId="0" borderId="0" xfId="3" applyNumberFormat="1" applyFont="1" applyFill="1"/>
    <xf numFmtId="0" fontId="8" fillId="0" borderId="5" xfId="4" applyFont="1" applyFill="1" applyBorder="1" applyAlignment="1">
      <alignment horizontal="center"/>
    </xf>
    <xf numFmtId="43" fontId="8" fillId="0" borderId="24" xfId="9" applyFont="1" applyFill="1" applyBorder="1" applyAlignment="1">
      <alignment horizontal="center" vertical="center" wrapText="1"/>
    </xf>
    <xf numFmtId="0" fontId="8" fillId="0" borderId="28" xfId="4" applyFont="1" applyFill="1" applyBorder="1" applyAlignment="1">
      <alignment horizontal="center"/>
    </xf>
    <xf numFmtId="0" fontId="8" fillId="0" borderId="28" xfId="3" applyFont="1" applyFill="1" applyBorder="1" applyAlignment="1">
      <alignment horizontal="left" vertical="center" wrapText="1"/>
    </xf>
    <xf numFmtId="43" fontId="8" fillId="0" borderId="28" xfId="9" applyFont="1" applyFill="1" applyBorder="1" applyAlignment="1">
      <alignment horizontal="right" wrapText="1"/>
    </xf>
    <xf numFmtId="4" fontId="8" fillId="0" borderId="1" xfId="0" applyNumberFormat="1" applyFont="1" applyFill="1" applyBorder="1" applyAlignment="1">
      <alignment horizontal="center" wrapText="1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49" fontId="8" fillId="0" borderId="1" xfId="0" quotePrefix="1" applyNumberFormat="1" applyFont="1" applyFill="1" applyBorder="1" applyAlignment="1">
      <alignment wrapText="1"/>
    </xf>
    <xf numFmtId="9" fontId="13" fillId="3" borderId="28" xfId="11" applyFont="1" applyFill="1" applyBorder="1" applyAlignment="1">
      <alignment wrapText="1"/>
    </xf>
    <xf numFmtId="4" fontId="8" fillId="0" borderId="32" xfId="0" applyNumberFormat="1" applyFont="1" applyFill="1" applyBorder="1" applyAlignment="1">
      <alignment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8" fillId="0" borderId="26" xfId="0" applyNumberFormat="1" applyFont="1" applyFill="1" applyBorder="1" applyAlignment="1">
      <alignment wrapText="1"/>
    </xf>
    <xf numFmtId="164" fontId="2" fillId="0" borderId="1" xfId="1" applyNumberFormat="1" applyFont="1" applyBorder="1" applyAlignment="1" applyProtection="1">
      <alignment vertical="top" wrapText="1"/>
      <protection locked="0"/>
    </xf>
    <xf numFmtId="43" fontId="8" fillId="0" borderId="0" xfId="9" applyFont="1"/>
    <xf numFmtId="43" fontId="13" fillId="0" borderId="32" xfId="3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vertical="top" wrapText="1"/>
    </xf>
    <xf numFmtId="4" fontId="2" fillId="0" borderId="5" xfId="3" applyNumberFormat="1" applyFont="1" applyFill="1" applyBorder="1" applyProtection="1">
      <protection locked="0"/>
    </xf>
    <xf numFmtId="0" fontId="2" fillId="0" borderId="2" xfId="3" applyFont="1" applyFill="1" applyBorder="1" applyAlignment="1">
      <alignment vertical="top" wrapText="1"/>
    </xf>
    <xf numFmtId="10" fontId="8" fillId="0" borderId="31" xfId="7" applyNumberFormat="1" applyFont="1" applyFill="1" applyBorder="1" applyAlignment="1">
      <alignment wrapText="1"/>
    </xf>
    <xf numFmtId="0" fontId="0" fillId="7" borderId="0" xfId="0" applyFill="1"/>
    <xf numFmtId="0" fontId="0" fillId="7" borderId="0" xfId="0" applyFill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1" fillId="0" borderId="31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 wrapText="1"/>
    </xf>
  </cellXfs>
  <cellStyles count="12">
    <cellStyle name="Millares" xfId="9" builtinId="3"/>
    <cellStyle name="Millares 2" xfId="1"/>
    <cellStyle name="Millares 2 2 2" xfId="10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  <cellStyle name="Porcentual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1.42578125" style="316"/>
  </cols>
  <sheetData>
    <row r="1" spans="1:2">
      <c r="A1" s="315"/>
      <c r="B1" s="315"/>
    </row>
    <row r="2020" spans="1:1">
      <c r="A2020" s="317" t="s">
        <v>319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opLeftCell="A7" zoomScaleNormal="100" zoomScaleSheetLayoutView="100" workbookViewId="0">
      <selection activeCell="C23" sqref="C23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5" width="17.7109375" style="9" customWidth="1"/>
    <col min="6" max="6" width="17.7109375" style="272" customWidth="1"/>
    <col min="7" max="16384" width="11.42578125" style="272"/>
  </cols>
  <sheetData>
    <row r="1" spans="1:6" ht="11.25" customHeight="1">
      <c r="A1" s="3" t="s">
        <v>43</v>
      </c>
      <c r="B1" s="3"/>
      <c r="C1" s="4"/>
      <c r="D1" s="4"/>
      <c r="E1" s="4"/>
      <c r="F1" s="7"/>
    </row>
    <row r="2" spans="1:6" ht="11.25" customHeight="1">
      <c r="A2" s="3" t="s">
        <v>199</v>
      </c>
      <c r="B2" s="3"/>
      <c r="C2" s="4"/>
      <c r="D2" s="4"/>
      <c r="E2" s="4"/>
    </row>
    <row r="3" spans="1:6" ht="11.25" customHeight="1">
      <c r="A3" s="3"/>
      <c r="B3" s="3"/>
      <c r="C3" s="4"/>
      <c r="D3" s="4"/>
      <c r="E3" s="4"/>
    </row>
    <row r="4" spans="1:6" ht="11.25" customHeight="1"/>
    <row r="5" spans="1:6" ht="11.25" customHeight="1">
      <c r="A5" s="62" t="s">
        <v>144</v>
      </c>
      <c r="B5" s="62"/>
      <c r="C5" s="63"/>
      <c r="D5" s="63"/>
      <c r="E5" s="63"/>
      <c r="F5" s="326" t="s">
        <v>80</v>
      </c>
    </row>
    <row r="6" spans="1:6" s="19" customFormat="1">
      <c r="A6" s="64"/>
      <c r="B6" s="64"/>
      <c r="C6" s="63"/>
      <c r="D6" s="63"/>
      <c r="E6" s="63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70" t="s">
        <v>443</v>
      </c>
      <c r="B8" s="170" t="s">
        <v>430</v>
      </c>
      <c r="C8" s="132">
        <v>33635.94</v>
      </c>
      <c r="D8" s="132">
        <v>33635.94</v>
      </c>
      <c r="E8" s="173">
        <v>0</v>
      </c>
      <c r="F8" s="137" t="s">
        <v>327</v>
      </c>
    </row>
    <row r="9" spans="1:6">
      <c r="A9" s="170"/>
      <c r="B9" s="170"/>
      <c r="C9" s="132"/>
      <c r="D9" s="173"/>
      <c r="E9" s="173"/>
      <c r="F9" s="137"/>
    </row>
    <row r="10" spans="1:6">
      <c r="A10" s="170"/>
      <c r="B10" s="170"/>
      <c r="C10" s="132"/>
      <c r="D10" s="173"/>
      <c r="E10" s="173"/>
      <c r="F10" s="137"/>
    </row>
    <row r="11" spans="1:6">
      <c r="A11" s="167"/>
      <c r="B11" s="167" t="s">
        <v>238</v>
      </c>
      <c r="C11" s="140">
        <f>SUM(C8:C10)</f>
        <v>33635.94</v>
      </c>
      <c r="D11" s="140">
        <f>SUM(D8:D10)</f>
        <v>33635.94</v>
      </c>
      <c r="E11" s="140">
        <f>SUM(E8:E10)</f>
        <v>0</v>
      </c>
      <c r="F11" s="167"/>
    </row>
    <row r="12" spans="1:6">
      <c r="A12" s="153"/>
      <c r="B12" s="153"/>
      <c r="C12" s="161"/>
      <c r="D12" s="161"/>
      <c r="E12" s="161"/>
      <c r="F12" s="153"/>
    </row>
    <row r="13" spans="1:6">
      <c r="A13" s="153"/>
      <c r="B13" s="153"/>
      <c r="C13" s="161"/>
      <c r="D13" s="161"/>
      <c r="E13" s="161"/>
      <c r="F13" s="153"/>
    </row>
    <row r="14" spans="1:6" ht="11.25" customHeight="1">
      <c r="A14" s="65" t="s">
        <v>219</v>
      </c>
      <c r="B14" s="66"/>
      <c r="C14" s="63"/>
      <c r="D14" s="63"/>
      <c r="E14" s="63"/>
      <c r="F14" s="326" t="s">
        <v>80</v>
      </c>
    </row>
    <row r="15" spans="1:6">
      <c r="A15" s="270"/>
      <c r="B15" s="270"/>
      <c r="C15" s="67"/>
      <c r="D15" s="67"/>
      <c r="E15" s="67"/>
    </row>
    <row r="16" spans="1:6" ht="15" customHeight="1">
      <c r="A16" s="15" t="s">
        <v>46</v>
      </c>
      <c r="B16" s="16" t="s">
        <v>47</v>
      </c>
      <c r="C16" s="58" t="s">
        <v>75</v>
      </c>
      <c r="D16" s="58" t="s">
        <v>76</v>
      </c>
      <c r="E16" s="58" t="s">
        <v>77</v>
      </c>
      <c r="F16" s="59" t="s">
        <v>78</v>
      </c>
    </row>
    <row r="17" spans="1:6" ht="11.25" customHeight="1">
      <c r="A17" s="154" t="s">
        <v>342</v>
      </c>
      <c r="B17" s="170" t="s">
        <v>431</v>
      </c>
      <c r="C17" s="328">
        <v>-23792.57</v>
      </c>
      <c r="D17" s="328">
        <v>-23792.57</v>
      </c>
      <c r="E17" s="132">
        <f>+D17-C17</f>
        <v>0</v>
      </c>
      <c r="F17" s="137" t="s">
        <v>327</v>
      </c>
    </row>
    <row r="18" spans="1:6" ht="11.25" customHeight="1">
      <c r="A18" s="154"/>
      <c r="B18" s="170"/>
      <c r="C18" s="132"/>
      <c r="D18" s="132"/>
      <c r="E18" s="132"/>
      <c r="F18" s="137"/>
    </row>
    <row r="19" spans="1:6">
      <c r="A19" s="154"/>
      <c r="B19" s="170"/>
      <c r="C19" s="132"/>
      <c r="D19" s="132"/>
      <c r="E19" s="132"/>
      <c r="F19" s="137"/>
    </row>
    <row r="20" spans="1:6">
      <c r="A20" s="167"/>
      <c r="B20" s="167" t="s">
        <v>239</v>
      </c>
      <c r="C20" s="140">
        <f>SUM(C17:C19)</f>
        <v>-23792.57</v>
      </c>
      <c r="D20" s="140">
        <f>SUM(D17:D19)</f>
        <v>-23792.57</v>
      </c>
      <c r="E20" s="140">
        <f>SUM(E17:E19)</f>
        <v>0</v>
      </c>
      <c r="F20" s="167"/>
    </row>
    <row r="21" spans="1:6">
      <c r="A21" s="153"/>
      <c r="B21" s="153"/>
      <c r="C21" s="161"/>
      <c r="D21" s="161"/>
      <c r="E21" s="161"/>
      <c r="F21" s="153"/>
    </row>
    <row r="22" spans="1:6" ht="15">
      <c r="A22" s="153"/>
      <c r="B22" s="153"/>
      <c r="C22" s="161"/>
      <c r="D22" s="161"/>
      <c r="E22" s="161"/>
      <c r="F22" s="388" t="s">
        <v>518</v>
      </c>
    </row>
    <row r="23" spans="1:6" ht="11.25" customHeight="1">
      <c r="A23" s="66" t="s">
        <v>152</v>
      </c>
      <c r="B23" s="153"/>
      <c r="C23" s="68"/>
      <c r="D23" s="68"/>
      <c r="E23" s="53"/>
      <c r="F23" s="54" t="s">
        <v>81</v>
      </c>
    </row>
    <row r="24" spans="1:6">
      <c r="A24" s="45"/>
      <c r="B24" s="45"/>
      <c r="C24" s="22"/>
    </row>
    <row r="25" spans="1:6" ht="15" customHeight="1">
      <c r="A25" s="15" t="s">
        <v>46</v>
      </c>
      <c r="B25" s="16" t="s">
        <v>47</v>
      </c>
      <c r="C25" s="58" t="s">
        <v>75</v>
      </c>
      <c r="D25" s="58" t="s">
        <v>76</v>
      </c>
      <c r="E25" s="58" t="s">
        <v>77</v>
      </c>
      <c r="F25" s="59" t="s">
        <v>78</v>
      </c>
    </row>
    <row r="26" spans="1:6">
      <c r="A26" s="170"/>
      <c r="B26" s="170"/>
      <c r="C26" s="132"/>
      <c r="D26" s="173"/>
      <c r="E26" s="173"/>
      <c r="F26" s="137"/>
    </row>
    <row r="27" spans="1:6">
      <c r="A27" s="170"/>
      <c r="B27" s="170"/>
      <c r="C27" s="132"/>
      <c r="D27" s="173"/>
      <c r="E27" s="173"/>
      <c r="F27" s="137"/>
    </row>
    <row r="28" spans="1:6">
      <c r="A28" s="174"/>
      <c r="B28" s="174" t="s">
        <v>240</v>
      </c>
      <c r="C28" s="175">
        <f>SUM(C26:C27)</f>
        <v>0</v>
      </c>
      <c r="D28" s="175">
        <f>SUM(D26:D27)</f>
        <v>0</v>
      </c>
      <c r="E28" s="175">
        <f>SUM(E26:E27)</f>
        <v>0</v>
      </c>
      <c r="F28" s="175"/>
    </row>
    <row r="29" spans="1:6">
      <c r="A29" s="147"/>
      <c r="B29" s="148"/>
      <c r="C29" s="149"/>
      <c r="D29" s="149"/>
      <c r="E29" s="149"/>
      <c r="F29" s="148"/>
    </row>
  </sheetData>
  <dataValidations count="6">
    <dataValidation allowBlank="1" showInputMessage="1" showErrorMessage="1" prompt="Corresponde al nombre o descripción de la cuenta de acuerdo al Plan de Cuentas emitido por el CONAC." sqref="B7 B25 B16"/>
    <dataValidation allowBlank="1" showInputMessage="1" showErrorMessage="1" prompt="Diferencia entre el saldo final y el inicial presentados." sqref="E7 E25 E16"/>
    <dataValidation allowBlank="1" showInputMessage="1" showErrorMessage="1" prompt="Indicar el medio como se está amortizando el intangible, por tiempo, por uso." sqref="F7 F25 F16"/>
    <dataValidation allowBlank="1" showInputMessage="1" showErrorMessage="1" prompt="Importe final del periodo que corresponde la información financiera trimestral que se presenta." sqref="D7 D16 D25"/>
    <dataValidation allowBlank="1" showInputMessage="1" showErrorMessage="1" prompt="Saldo al 31 de diciembre del año anterior del ejercio que se presenta." sqref="C7 C16 C25"/>
    <dataValidation allowBlank="1" showInputMessage="1" showErrorMessage="1" prompt="Corresponde al número de la cuenta de acuerdo al Plan de Cuentas emitido por el CONAC (DOF 23/12/2015)." sqref="A7 A16 A25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8"/>
  <sheetViews>
    <sheetView zoomScaleNormal="100" zoomScaleSheetLayoutView="100" workbookViewId="0">
      <selection activeCell="H23" sqref="H23"/>
    </sheetView>
  </sheetViews>
  <sheetFormatPr baseColWidth="10" defaultRowHeight="11.25"/>
  <cols>
    <col min="1" max="1" width="20.7109375" style="69" customWidth="1"/>
    <col min="2" max="7" width="11.42578125" style="69"/>
    <col min="8" max="8" width="17.7109375" style="69" customWidth="1"/>
    <col min="9" max="16384" width="11.42578125" style="69"/>
  </cols>
  <sheetData>
    <row r="1" spans="1:17">
      <c r="A1" s="3" t="s">
        <v>43</v>
      </c>
      <c r="B1" s="3"/>
      <c r="C1" s="3"/>
      <c r="D1" s="3"/>
      <c r="E1" s="3"/>
      <c r="F1" s="3"/>
      <c r="G1" s="3"/>
      <c r="H1" s="7"/>
    </row>
    <row r="2" spans="1:17">
      <c r="A2" s="3" t="s">
        <v>199</v>
      </c>
      <c r="B2" s="3"/>
      <c r="C2" s="3"/>
      <c r="D2" s="3"/>
      <c r="E2" s="3"/>
      <c r="F2" s="3"/>
      <c r="G2" s="3"/>
      <c r="H2" s="8"/>
    </row>
    <row r="3" spans="1:17">
      <c r="A3" s="3"/>
      <c r="B3" s="3"/>
      <c r="C3" s="3"/>
      <c r="D3" s="3"/>
      <c r="E3" s="3"/>
      <c r="F3" s="3"/>
      <c r="G3" s="3"/>
      <c r="H3" s="8"/>
    </row>
    <row r="4" spans="1:17" ht="11.25" customHeight="1">
      <c r="A4" s="8"/>
      <c r="B4" s="8"/>
      <c r="C4" s="8"/>
      <c r="D4" s="8"/>
      <c r="E4" s="8"/>
      <c r="F4" s="8"/>
      <c r="G4" s="3"/>
      <c r="H4" s="388" t="s">
        <v>518</v>
      </c>
    </row>
    <row r="5" spans="1:17" ht="11.25" customHeight="1">
      <c r="A5" s="70" t="s">
        <v>83</v>
      </c>
      <c r="B5" s="71"/>
      <c r="C5" s="253"/>
      <c r="D5" s="253"/>
      <c r="E5" s="64"/>
      <c r="F5" s="64"/>
      <c r="G5" s="64"/>
      <c r="H5" s="252" t="s">
        <v>82</v>
      </c>
    </row>
    <row r="6" spans="1:17">
      <c r="J6" s="393"/>
      <c r="K6" s="393"/>
      <c r="L6" s="393"/>
      <c r="M6" s="393"/>
      <c r="N6" s="393"/>
      <c r="O6" s="393"/>
      <c r="P6" s="393"/>
      <c r="Q6" s="393"/>
    </row>
    <row r="7" spans="1:17">
      <c r="A7" s="3" t="s">
        <v>84</v>
      </c>
    </row>
    <row r="8" spans="1:17" ht="52.5" customHeight="1">
      <c r="A8" s="394" t="s">
        <v>85</v>
      </c>
      <c r="B8" s="394"/>
      <c r="C8" s="394"/>
      <c r="D8" s="394"/>
      <c r="E8" s="394"/>
      <c r="F8" s="394"/>
      <c r="G8" s="394"/>
      <c r="H8" s="394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zoomScaleNormal="100" zoomScaleSheetLayoutView="100" workbookViewId="0">
      <selection activeCell="D13" sqref="D13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72" t="s">
        <v>43</v>
      </c>
      <c r="B1" s="72"/>
      <c r="C1" s="6"/>
      <c r="D1" s="7"/>
    </row>
    <row r="2" spans="1:4">
      <c r="A2" s="72" t="s">
        <v>199</v>
      </c>
      <c r="B2" s="72"/>
      <c r="C2" s="6"/>
    </row>
    <row r="3" spans="1:4">
      <c r="A3" s="42"/>
      <c r="B3" s="42"/>
      <c r="C3" s="73"/>
      <c r="D3" s="42"/>
    </row>
    <row r="4" spans="1:4" ht="15">
      <c r="A4" s="42"/>
      <c r="B4" s="42"/>
      <c r="C4" s="73"/>
      <c r="D4" s="388" t="s">
        <v>518</v>
      </c>
    </row>
    <row r="5" spans="1:4" s="35" customFormat="1" ht="11.25" customHeight="1">
      <c r="A5" s="62" t="s">
        <v>244</v>
      </c>
      <c r="B5" s="271"/>
      <c r="C5" s="74"/>
      <c r="D5" s="75" t="s">
        <v>86</v>
      </c>
    </row>
    <row r="6" spans="1:4">
      <c r="A6" s="76"/>
      <c r="B6" s="76"/>
      <c r="C6" s="77"/>
      <c r="D6" s="76"/>
    </row>
    <row r="7" spans="1:4" ht="15" customHeight="1">
      <c r="A7" s="15" t="s">
        <v>46</v>
      </c>
      <c r="B7" s="16" t="s">
        <v>47</v>
      </c>
      <c r="C7" s="17" t="s">
        <v>48</v>
      </c>
      <c r="D7" s="52" t="s">
        <v>59</v>
      </c>
    </row>
    <row r="8" spans="1:4">
      <c r="A8" s="171"/>
      <c r="B8" s="171"/>
      <c r="C8" s="161"/>
      <c r="D8" s="176"/>
    </row>
    <row r="9" spans="1:4">
      <c r="A9" s="171"/>
      <c r="B9" s="171"/>
      <c r="C9" s="177"/>
      <c r="D9" s="176"/>
    </row>
    <row r="10" spans="1:4">
      <c r="A10" s="171"/>
      <c r="B10" s="171"/>
      <c r="C10" s="177"/>
      <c r="D10" s="178"/>
    </row>
    <row r="11" spans="1:4">
      <c r="A11" s="151"/>
      <c r="B11" s="151" t="s">
        <v>245</v>
      </c>
      <c r="C11" s="144">
        <f>SUM(C8:C10)</f>
        <v>0</v>
      </c>
      <c r="D11" s="179"/>
    </row>
    <row r="13" spans="1:4" ht="15">
      <c r="D13" s="388" t="s">
        <v>518</v>
      </c>
    </row>
    <row r="14" spans="1:4" ht="11.25" customHeight="1">
      <c r="A14" s="62" t="s">
        <v>145</v>
      </c>
      <c r="B14" s="271"/>
      <c r="C14" s="74"/>
      <c r="D14" s="75" t="s">
        <v>86</v>
      </c>
    </row>
    <row r="15" spans="1:4">
      <c r="A15" s="76"/>
      <c r="B15" s="76"/>
      <c r="C15" s="77"/>
      <c r="D15" s="76"/>
    </row>
    <row r="16" spans="1:4" ht="15" customHeight="1">
      <c r="A16" s="15" t="s">
        <v>46</v>
      </c>
      <c r="B16" s="16" t="s">
        <v>47</v>
      </c>
      <c r="C16" s="17" t="s">
        <v>48</v>
      </c>
      <c r="D16" s="52" t="s">
        <v>59</v>
      </c>
    </row>
    <row r="17" spans="1:4">
      <c r="A17" s="171"/>
      <c r="B17" s="171"/>
      <c r="C17" s="161"/>
      <c r="D17" s="176"/>
    </row>
    <row r="18" spans="1:4">
      <c r="A18" s="171"/>
      <c r="B18" s="171"/>
      <c r="C18" s="177"/>
      <c r="D18" s="176"/>
    </row>
    <row r="19" spans="1:4">
      <c r="A19" s="171"/>
      <c r="B19" s="171"/>
      <c r="C19" s="177"/>
      <c r="D19" s="178"/>
    </row>
    <row r="20" spans="1:4">
      <c r="A20" s="151"/>
      <c r="B20" s="151" t="s">
        <v>241</v>
      </c>
      <c r="C20" s="144">
        <f>SUM(C17:C19)</f>
        <v>0</v>
      </c>
      <c r="D20" s="179"/>
    </row>
  </sheetData>
  <dataValidations count="4"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Saldo final del periodo que corresponde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3"/>
  <sheetViews>
    <sheetView zoomScaleNormal="100" zoomScaleSheetLayoutView="100" workbookViewId="0">
      <selection activeCell="H24" sqref="H24"/>
    </sheetView>
  </sheetViews>
  <sheetFormatPr baseColWidth="10" defaultColWidth="13.7109375" defaultRowHeight="11.25"/>
  <cols>
    <col min="1" max="1" width="20.7109375" style="272" customWidth="1"/>
    <col min="2" max="2" width="50.7109375" style="272" customWidth="1"/>
    <col min="3" max="7" width="17.7109375" style="9" customWidth="1"/>
    <col min="8" max="8" width="17.7109375" style="272" customWidth="1"/>
    <col min="9" max="16384" width="13.7109375" style="272"/>
  </cols>
  <sheetData>
    <row r="1" spans="1:8" ht="11.25" customHeight="1">
      <c r="A1" s="3" t="s">
        <v>43</v>
      </c>
      <c r="B1" s="3"/>
      <c r="C1" s="4"/>
      <c r="D1" s="4"/>
      <c r="E1" s="4"/>
      <c r="F1" s="4"/>
      <c r="G1" s="4"/>
      <c r="H1" s="7"/>
    </row>
    <row r="2" spans="1:8">
      <c r="A2" s="3" t="s">
        <v>199</v>
      </c>
      <c r="B2" s="3"/>
      <c r="C2" s="4"/>
      <c r="D2" s="4"/>
      <c r="E2" s="4"/>
      <c r="F2" s="4"/>
      <c r="G2" s="4"/>
      <c r="H2" s="9"/>
    </row>
    <row r="3" spans="1:8">
      <c r="H3" s="9"/>
    </row>
    <row r="4" spans="1:8">
      <c r="H4" s="9"/>
    </row>
    <row r="5" spans="1:8" ht="11.25" customHeight="1">
      <c r="A5" s="10" t="s">
        <v>246</v>
      </c>
      <c r="B5" s="326"/>
      <c r="C5" s="79"/>
      <c r="D5" s="79"/>
      <c r="E5" s="79"/>
      <c r="F5" s="79"/>
      <c r="G5" s="79"/>
      <c r="H5" s="80" t="s">
        <v>87</v>
      </c>
    </row>
    <row r="6" spans="1:8">
      <c r="A6" s="270"/>
    </row>
    <row r="7" spans="1:8" ht="15" customHeight="1">
      <c r="A7" s="15" t="s">
        <v>46</v>
      </c>
      <c r="B7" s="16" t="s">
        <v>47</v>
      </c>
      <c r="C7" s="17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ht="22.5">
      <c r="A8" s="376" t="s">
        <v>444</v>
      </c>
      <c r="B8" s="154" t="s">
        <v>432</v>
      </c>
      <c r="C8" s="132">
        <v>180044.09</v>
      </c>
      <c r="D8" s="132">
        <v>180044.09</v>
      </c>
      <c r="E8" s="132"/>
      <c r="F8" s="132"/>
      <c r="G8" s="132"/>
      <c r="H8" s="180" t="s">
        <v>343</v>
      </c>
    </row>
    <row r="9" spans="1:8" ht="67.5">
      <c r="A9" s="154" t="s">
        <v>344</v>
      </c>
      <c r="B9" s="309" t="s">
        <v>433</v>
      </c>
      <c r="C9" s="132">
        <v>3242.45</v>
      </c>
      <c r="D9" s="132">
        <v>3242.45</v>
      </c>
      <c r="E9" s="132"/>
      <c r="F9" s="132"/>
      <c r="G9" s="132"/>
      <c r="H9" s="180" t="s">
        <v>345</v>
      </c>
    </row>
    <row r="10" spans="1:8" ht="33.75">
      <c r="A10" s="154" t="s">
        <v>445</v>
      </c>
      <c r="B10" s="309" t="s">
        <v>434</v>
      </c>
      <c r="C10" s="132">
        <v>157313.14000000001</v>
      </c>
      <c r="D10" s="132">
        <v>157313.14000000001</v>
      </c>
      <c r="E10" s="132"/>
      <c r="F10" s="132"/>
      <c r="G10" s="132"/>
      <c r="H10" s="180" t="s">
        <v>441</v>
      </c>
    </row>
    <row r="11" spans="1:8" ht="33.75">
      <c r="A11" s="154" t="s">
        <v>446</v>
      </c>
      <c r="B11" s="154" t="s">
        <v>435</v>
      </c>
      <c r="C11" s="132">
        <v>16287.4</v>
      </c>
      <c r="D11" s="132">
        <v>16287.4</v>
      </c>
      <c r="E11" s="132"/>
      <c r="F11" s="132"/>
      <c r="G11" s="132"/>
      <c r="H11" s="180" t="s">
        <v>441</v>
      </c>
    </row>
    <row r="12" spans="1:8" ht="33.75">
      <c r="A12" s="154" t="s">
        <v>447</v>
      </c>
      <c r="B12" s="154" t="s">
        <v>436</v>
      </c>
      <c r="C12" s="132">
        <v>0.08</v>
      </c>
      <c r="D12" s="132">
        <v>0.08</v>
      </c>
      <c r="E12" s="132"/>
      <c r="F12" s="132"/>
      <c r="G12" s="132"/>
      <c r="H12" s="180" t="s">
        <v>441</v>
      </c>
    </row>
    <row r="13" spans="1:8" ht="33.75">
      <c r="A13" s="154" t="s">
        <v>448</v>
      </c>
      <c r="B13" s="154" t="s">
        <v>437</v>
      </c>
      <c r="C13" s="132">
        <v>-0.9</v>
      </c>
      <c r="D13" s="132">
        <v>-0.9</v>
      </c>
      <c r="E13" s="132"/>
      <c r="F13" s="132"/>
      <c r="G13" s="132"/>
      <c r="H13" s="180" t="s">
        <v>441</v>
      </c>
    </row>
    <row r="14" spans="1:8" ht="33.75">
      <c r="A14" s="154" t="s">
        <v>449</v>
      </c>
      <c r="B14" s="154" t="s">
        <v>438</v>
      </c>
      <c r="C14" s="132">
        <v>-2.25</v>
      </c>
      <c r="D14" s="132">
        <v>-2.25</v>
      </c>
      <c r="E14" s="132"/>
      <c r="F14" s="132"/>
      <c r="G14" s="132"/>
      <c r="H14" s="180" t="s">
        <v>441</v>
      </c>
    </row>
    <row r="15" spans="1:8" ht="33.75">
      <c r="A15" s="154" t="s">
        <v>450</v>
      </c>
      <c r="B15" s="154" t="s">
        <v>439</v>
      </c>
      <c r="C15" s="132">
        <v>-50541</v>
      </c>
      <c r="D15" s="132">
        <v>-50541</v>
      </c>
      <c r="E15" s="132"/>
      <c r="F15" s="132"/>
      <c r="G15" s="132"/>
      <c r="H15" s="180" t="s">
        <v>441</v>
      </c>
    </row>
    <row r="16" spans="1:8" ht="33.75">
      <c r="A16" s="154" t="s">
        <v>451</v>
      </c>
      <c r="B16" s="154" t="s">
        <v>440</v>
      </c>
      <c r="C16" s="132">
        <v>11519.84</v>
      </c>
      <c r="D16" s="132">
        <v>11519.84</v>
      </c>
      <c r="E16" s="132"/>
      <c r="F16" s="132"/>
      <c r="G16" s="132"/>
      <c r="H16" s="180" t="s">
        <v>441</v>
      </c>
    </row>
    <row r="17" spans="1:8">
      <c r="A17" s="154"/>
      <c r="B17" s="154"/>
      <c r="C17" s="132"/>
      <c r="D17" s="132"/>
      <c r="E17" s="132"/>
      <c r="F17" s="132"/>
      <c r="G17" s="132"/>
      <c r="H17" s="180"/>
    </row>
    <row r="18" spans="1:8">
      <c r="A18" s="154"/>
      <c r="B18" s="154"/>
      <c r="C18" s="132"/>
      <c r="D18" s="132"/>
      <c r="E18" s="132"/>
      <c r="F18" s="132"/>
      <c r="G18" s="132"/>
      <c r="H18" s="180"/>
    </row>
    <row r="19" spans="1:8">
      <c r="A19" s="154"/>
      <c r="B19" s="154"/>
      <c r="C19" s="132"/>
      <c r="D19" s="132"/>
      <c r="E19" s="132"/>
      <c r="F19" s="132"/>
      <c r="G19" s="132"/>
      <c r="H19" s="180"/>
    </row>
    <row r="20" spans="1:8">
      <c r="A20" s="154"/>
      <c r="B20" s="154"/>
      <c r="C20" s="132"/>
      <c r="D20" s="132"/>
      <c r="E20" s="132"/>
      <c r="F20" s="132"/>
      <c r="G20" s="132"/>
      <c r="H20" s="180"/>
    </row>
    <row r="21" spans="1:8">
      <c r="A21" s="154"/>
      <c r="B21" s="154"/>
      <c r="C21" s="132"/>
      <c r="D21" s="132"/>
      <c r="E21" s="132"/>
      <c r="F21" s="132"/>
      <c r="G21" s="132"/>
      <c r="H21" s="180"/>
    </row>
    <row r="22" spans="1:8">
      <c r="A22" s="181"/>
      <c r="B22" s="181" t="s">
        <v>248</v>
      </c>
      <c r="C22" s="182">
        <f>SUM(C8:C21)</f>
        <v>317862.85000000009</v>
      </c>
      <c r="D22" s="182">
        <f>SUM(D8:D21)</f>
        <v>317862.85000000009</v>
      </c>
      <c r="E22" s="182">
        <f>SUM(E8:E21)</f>
        <v>0</v>
      </c>
      <c r="F22" s="182">
        <f>SUM(F8:F21)</f>
        <v>0</v>
      </c>
      <c r="G22" s="182">
        <f>SUM(G8:G21)</f>
        <v>0</v>
      </c>
      <c r="H22" s="182"/>
    </row>
    <row r="24" spans="1:8" ht="15">
      <c r="H24" s="388" t="s">
        <v>518</v>
      </c>
    </row>
    <row r="25" spans="1:8">
      <c r="A25" s="10" t="s">
        <v>247</v>
      </c>
      <c r="B25" s="326"/>
      <c r="C25" s="79"/>
      <c r="D25" s="79"/>
      <c r="E25" s="79"/>
      <c r="F25" s="79"/>
      <c r="G25" s="79"/>
      <c r="H25" s="80" t="s">
        <v>87</v>
      </c>
    </row>
    <row r="26" spans="1:8">
      <c r="A26" s="270"/>
    </row>
    <row r="27" spans="1:8" ht="15" customHeight="1">
      <c r="A27" s="15" t="s">
        <v>46</v>
      </c>
      <c r="B27" s="16" t="s">
        <v>47</v>
      </c>
      <c r="C27" s="17" t="s">
        <v>48</v>
      </c>
      <c r="D27" s="40" t="s">
        <v>55</v>
      </c>
      <c r="E27" s="40" t="s">
        <v>56</v>
      </c>
      <c r="F27" s="40" t="s">
        <v>57</v>
      </c>
      <c r="G27" s="41" t="s">
        <v>58</v>
      </c>
      <c r="H27" s="16" t="s">
        <v>59</v>
      </c>
    </row>
    <row r="28" spans="1:8">
      <c r="A28" s="154"/>
      <c r="B28" s="154"/>
      <c r="C28" s="132"/>
      <c r="D28" s="132"/>
      <c r="E28" s="132"/>
      <c r="F28" s="132"/>
      <c r="G28" s="132"/>
      <c r="H28" s="180"/>
    </row>
    <row r="29" spans="1:8">
      <c r="A29" s="154"/>
      <c r="B29" s="154"/>
      <c r="C29" s="132"/>
      <c r="D29" s="132"/>
      <c r="E29" s="132"/>
      <c r="F29" s="132"/>
      <c r="G29" s="132"/>
      <c r="H29" s="180"/>
    </row>
    <row r="30" spans="1:8">
      <c r="A30" s="154"/>
      <c r="B30" s="154"/>
      <c r="C30" s="132"/>
      <c r="D30" s="132"/>
      <c r="E30" s="132"/>
      <c r="F30" s="132"/>
      <c r="G30" s="132"/>
      <c r="H30" s="180"/>
    </row>
    <row r="31" spans="1:8">
      <c r="A31" s="154"/>
      <c r="B31" s="154"/>
      <c r="C31" s="132"/>
      <c r="D31" s="132"/>
      <c r="E31" s="132"/>
      <c r="F31" s="132"/>
      <c r="G31" s="132"/>
      <c r="H31" s="180"/>
    </row>
    <row r="32" spans="1:8">
      <c r="A32" s="154"/>
      <c r="B32" s="154"/>
      <c r="C32" s="132"/>
      <c r="D32" s="132"/>
      <c r="E32" s="132"/>
      <c r="F32" s="132"/>
      <c r="G32" s="132"/>
      <c r="H32" s="180"/>
    </row>
    <row r="33" spans="1:8">
      <c r="A33" s="181"/>
      <c r="B33" s="181" t="s">
        <v>249</v>
      </c>
      <c r="C33" s="182">
        <f>SUM(C28:C32)</f>
        <v>0</v>
      </c>
      <c r="D33" s="182">
        <f>SUM(D28:D32)</f>
        <v>0</v>
      </c>
      <c r="E33" s="182">
        <f>SUM(E28:E32)</f>
        <v>0</v>
      </c>
      <c r="F33" s="182">
        <f>SUM(F28:F32)</f>
        <v>0</v>
      </c>
      <c r="G33" s="182">
        <f>SUM(G28:G32)</f>
        <v>0</v>
      </c>
      <c r="H33" s="182"/>
    </row>
  </sheetData>
  <dataValidations count="8">
    <dataValidation allowBlank="1" showInputMessage="1" showErrorMessage="1" prompt="Corresponde al nombre o descripción de la cuenta de acuerdo al Plan de Cuentas emitido por el CONAC." sqref="B7 B27"/>
    <dataValidation allowBlank="1" showInputMessage="1" showErrorMessage="1" prompt="Importe de la cuentas por cobrar con fecha de vencimiento de 1 a 90 días." sqref="D7 D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vencimiento mayor a 365 días." sqref="G7 G27"/>
    <dataValidation allowBlank="1" showInputMessage="1" showErrorMessage="1" prompt="Informar sobre la factibilidad de pago." sqref="H7 H27"/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zoomScaleSheetLayoutView="100" workbookViewId="0">
      <selection activeCell="E20" sqref="E20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>
      <c r="A1" s="72" t="s">
        <v>43</v>
      </c>
      <c r="B1" s="72"/>
      <c r="C1" s="81"/>
      <c r="D1" s="82"/>
      <c r="E1" s="7"/>
    </row>
    <row r="2" spans="1:5" s="42" customFormat="1">
      <c r="A2" s="72" t="s">
        <v>199</v>
      </c>
      <c r="B2" s="72"/>
      <c r="C2" s="43"/>
    </row>
    <row r="3" spans="1:5" s="42" customFormat="1">
      <c r="C3" s="43"/>
    </row>
    <row r="4" spans="1:5" s="42" customFormat="1" ht="15">
      <c r="C4" s="43"/>
      <c r="E4" s="388" t="s">
        <v>518</v>
      </c>
    </row>
    <row r="5" spans="1:5" s="42" customFormat="1">
      <c r="A5" s="10" t="s">
        <v>146</v>
      </c>
      <c r="B5" s="12"/>
      <c r="C5" s="9"/>
      <c r="D5" s="8"/>
      <c r="E5" s="80" t="s">
        <v>256</v>
      </c>
    </row>
    <row r="6" spans="1:5" s="42" customFormat="1">
      <c r="A6" s="270"/>
      <c r="B6" s="272"/>
      <c r="C6" s="9"/>
      <c r="D6" s="8"/>
      <c r="E6" s="8"/>
    </row>
    <row r="7" spans="1:5" s="42" customFormat="1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>
      <c r="A8" s="183"/>
      <c r="B8" s="184"/>
      <c r="C8" s="185"/>
      <c r="D8" s="180"/>
      <c r="E8" s="137"/>
    </row>
    <row r="9" spans="1:5" s="42" customFormat="1">
      <c r="A9" s="154"/>
      <c r="B9" s="186"/>
      <c r="C9" s="180"/>
      <c r="D9" s="180"/>
      <c r="E9" s="137"/>
    </row>
    <row r="10" spans="1:5" s="42" customFormat="1">
      <c r="A10" s="181"/>
      <c r="B10" s="181" t="s">
        <v>253</v>
      </c>
      <c r="C10" s="187">
        <f>SUM(C8:C9)</f>
        <v>0</v>
      </c>
      <c r="D10" s="188"/>
      <c r="E10" s="188"/>
    </row>
    <row r="11" spans="1:5" s="42" customFormat="1">
      <c r="C11" s="43"/>
    </row>
    <row r="12" spans="1:5" s="42" customFormat="1" ht="15">
      <c r="C12" s="43"/>
      <c r="E12" s="388" t="s">
        <v>518</v>
      </c>
    </row>
    <row r="13" spans="1:5" s="42" customFormat="1" ht="11.25" customHeight="1">
      <c r="A13" s="10" t="s">
        <v>147</v>
      </c>
      <c r="B13" s="10"/>
      <c r="C13" s="43"/>
      <c r="D13" s="83"/>
      <c r="E13" s="12" t="s">
        <v>90</v>
      </c>
    </row>
    <row r="14" spans="1:5" s="82" customFormat="1">
      <c r="A14" s="45"/>
      <c r="B14" s="45"/>
      <c r="C14" s="79"/>
      <c r="D14" s="83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04" customFormat="1" ht="11.25" customHeight="1">
      <c r="A16" s="150"/>
      <c r="B16" s="166"/>
      <c r="C16" s="132"/>
      <c r="D16" s="132"/>
      <c r="E16" s="137"/>
    </row>
    <row r="17" spans="1:5">
      <c r="A17" s="150"/>
      <c r="B17" s="166"/>
      <c r="C17" s="132"/>
      <c r="D17" s="132"/>
      <c r="E17" s="137"/>
    </row>
    <row r="18" spans="1:5">
      <c r="A18" s="191"/>
      <c r="B18" s="191" t="s">
        <v>255</v>
      </c>
      <c r="C18" s="192">
        <f>SUM(C16:C17)</f>
        <v>0</v>
      </c>
      <c r="D18" s="140"/>
      <c r="E18" s="140"/>
    </row>
    <row r="20" spans="1:5" ht="15">
      <c r="E20" s="388" t="s">
        <v>518</v>
      </c>
    </row>
    <row r="21" spans="1:5">
      <c r="A21" s="10" t="s">
        <v>153</v>
      </c>
      <c r="B21" s="129"/>
      <c r="D21" s="130"/>
      <c r="E21" s="80" t="s">
        <v>256</v>
      </c>
    </row>
    <row r="22" spans="1:5">
      <c r="A22" s="270"/>
      <c r="B22" s="272"/>
      <c r="D22" s="130"/>
      <c r="E22" s="130"/>
    </row>
    <row r="23" spans="1:5" ht="15" customHeight="1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>
      <c r="A24" s="183"/>
      <c r="B24" s="184"/>
      <c r="C24" s="185"/>
      <c r="D24" s="180"/>
      <c r="E24" s="137"/>
    </row>
    <row r="25" spans="1:5">
      <c r="A25" s="154"/>
      <c r="B25" s="186"/>
      <c r="C25" s="180"/>
      <c r="D25" s="180"/>
      <c r="E25" s="137"/>
    </row>
    <row r="26" spans="1:5">
      <c r="A26" s="181"/>
      <c r="B26" s="181" t="s">
        <v>254</v>
      </c>
      <c r="C26" s="187">
        <f>SUM(C24:C25)</f>
        <v>0</v>
      </c>
      <c r="D26" s="188"/>
      <c r="E26" s="188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0"/>
  <sheetViews>
    <sheetView topLeftCell="D1" zoomScaleNormal="100" zoomScaleSheetLayoutView="100" workbookViewId="0">
      <selection activeCell="G12" sqref="G12"/>
    </sheetView>
  </sheetViews>
  <sheetFormatPr baseColWidth="10" defaultRowHeight="11.25"/>
  <cols>
    <col min="1" max="1" width="8.7109375" style="84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6" customWidth="1"/>
    <col min="8" max="8" width="14.28515625" style="86" customWidth="1"/>
    <col min="9" max="9" width="13.42578125" style="86" customWidth="1"/>
    <col min="10" max="10" width="9.42578125" style="86" customWidth="1"/>
    <col min="11" max="12" width="9.7109375" style="86" customWidth="1"/>
    <col min="13" max="15" width="12.7109375" style="86" customWidth="1"/>
    <col min="16" max="16" width="9.140625" style="2" customWidth="1"/>
    <col min="17" max="18" width="10.7109375" style="2" customWidth="1"/>
    <col min="19" max="19" width="10.7109375" style="92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80"/>
    <col min="29" max="16384" width="11.42578125" style="281"/>
  </cols>
  <sheetData>
    <row r="1" spans="1:28" s="82" customFormat="1" ht="18" customHeight="1">
      <c r="A1" s="395" t="s">
        <v>259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7"/>
      <c r="AB1" s="42"/>
    </row>
    <row r="2" spans="1:28" s="82" customFormat="1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5"/>
      <c r="T2" s="8"/>
      <c r="U2" s="8"/>
      <c r="V2" s="8"/>
      <c r="W2" s="8"/>
      <c r="X2" s="8"/>
      <c r="Y2" s="8"/>
      <c r="Z2" s="8"/>
      <c r="AA2" s="8"/>
      <c r="AB2" s="42"/>
    </row>
    <row r="3" spans="1:28" s="82" customFormat="1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5"/>
      <c r="T3" s="8"/>
      <c r="U3" s="8"/>
      <c r="V3" s="8"/>
      <c r="W3" s="8"/>
      <c r="X3" s="8"/>
      <c r="Y3" s="8"/>
      <c r="Z3" s="8"/>
      <c r="AA3" s="8"/>
      <c r="AB3" s="42"/>
    </row>
    <row r="4" spans="1:28" s="82" customFormat="1" ht="11.25" customHeight="1">
      <c r="A4" s="399" t="s">
        <v>137</v>
      </c>
      <c r="B4" s="400"/>
      <c r="C4" s="400"/>
      <c r="D4" s="400"/>
      <c r="E4" s="401"/>
      <c r="F4" s="43"/>
      <c r="G4" s="43"/>
      <c r="H4" s="43"/>
      <c r="I4" s="43"/>
      <c r="J4" s="86"/>
      <c r="K4" s="86"/>
      <c r="L4" s="86"/>
      <c r="M4" s="86"/>
      <c r="N4" s="86"/>
      <c r="O4" s="9"/>
      <c r="P4" s="396" t="s">
        <v>91</v>
      </c>
      <c r="Q4" s="396"/>
      <c r="R4" s="396"/>
      <c r="S4" s="396"/>
      <c r="T4" s="396"/>
      <c r="U4" s="8"/>
      <c r="V4" s="8"/>
      <c r="W4" s="8"/>
      <c r="X4" s="8"/>
      <c r="Y4" s="8"/>
      <c r="Z4" s="8"/>
      <c r="AA4" s="8"/>
      <c r="AB4" s="42"/>
    </row>
    <row r="5" spans="1:28" s="82" customFormat="1">
      <c r="A5" s="238"/>
      <c r="B5" s="239"/>
      <c r="C5" s="240"/>
      <c r="D5" s="19"/>
      <c r="E5" s="83"/>
      <c r="F5" s="79"/>
      <c r="G5" s="79"/>
      <c r="H5" s="79"/>
      <c r="I5" s="79"/>
      <c r="J5" s="21"/>
      <c r="K5" s="21"/>
      <c r="L5" s="21"/>
      <c r="M5" s="21"/>
      <c r="N5" s="21"/>
      <c r="O5" s="21"/>
      <c r="P5" s="19"/>
      <c r="Q5" s="19"/>
      <c r="R5" s="19"/>
      <c r="S5" s="87"/>
      <c r="T5" s="19"/>
      <c r="U5" s="19"/>
      <c r="V5" s="19"/>
      <c r="W5" s="19"/>
      <c r="X5" s="19"/>
      <c r="Y5" s="19"/>
      <c r="Z5" s="19"/>
      <c r="AA5" s="19"/>
    </row>
    <row r="6" spans="1:28" ht="15.75" customHeight="1">
      <c r="A6" s="241"/>
      <c r="B6" s="397" t="s">
        <v>92</v>
      </c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8"/>
    </row>
    <row r="7" spans="1:28" ht="12.95" customHeight="1">
      <c r="A7" s="278"/>
      <c r="B7" s="278"/>
      <c r="C7" s="278"/>
      <c r="D7" s="278"/>
      <c r="E7" s="278"/>
      <c r="F7" s="288" t="s">
        <v>127</v>
      </c>
      <c r="G7" s="289"/>
      <c r="H7" s="293" t="s">
        <v>291</v>
      </c>
      <c r="I7" s="290"/>
      <c r="J7" s="278"/>
      <c r="K7" s="288" t="s">
        <v>128</v>
      </c>
      <c r="L7" s="289"/>
      <c r="M7" s="290"/>
      <c r="N7" s="290"/>
      <c r="O7" s="290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</row>
    <row r="8" spans="1:28" s="283" customFormat="1" ht="33.75" customHeight="1">
      <c r="A8" s="279" t="s">
        <v>132</v>
      </c>
      <c r="B8" s="279" t="s">
        <v>93</v>
      </c>
      <c r="C8" s="279" t="s">
        <v>94</v>
      </c>
      <c r="D8" s="279" t="s">
        <v>159</v>
      </c>
      <c r="E8" s="279" t="s">
        <v>133</v>
      </c>
      <c r="F8" s="291" t="s">
        <v>106</v>
      </c>
      <c r="G8" s="291" t="s">
        <v>107</v>
      </c>
      <c r="H8" s="291" t="s">
        <v>107</v>
      </c>
      <c r="I8" s="292" t="s">
        <v>134</v>
      </c>
      <c r="J8" s="279" t="s">
        <v>95</v>
      </c>
      <c r="K8" s="291" t="s">
        <v>106</v>
      </c>
      <c r="L8" s="291" t="s">
        <v>107</v>
      </c>
      <c r="M8" s="292" t="s">
        <v>129</v>
      </c>
      <c r="N8" s="292" t="s">
        <v>130</v>
      </c>
      <c r="O8" s="292" t="s">
        <v>96</v>
      </c>
      <c r="P8" s="279" t="s">
        <v>135</v>
      </c>
      <c r="Q8" s="279" t="s">
        <v>136</v>
      </c>
      <c r="R8" s="279" t="s">
        <v>97</v>
      </c>
      <c r="S8" s="279" t="s">
        <v>98</v>
      </c>
      <c r="T8" s="279" t="s">
        <v>99</v>
      </c>
      <c r="U8" s="279" t="s">
        <v>100</v>
      </c>
      <c r="V8" s="279" t="s">
        <v>101</v>
      </c>
      <c r="W8" s="279" t="s">
        <v>102</v>
      </c>
      <c r="X8" s="279" t="s">
        <v>103</v>
      </c>
      <c r="Y8" s="279" t="s">
        <v>131</v>
      </c>
      <c r="Z8" s="279" t="s">
        <v>104</v>
      </c>
      <c r="AA8" s="279" t="s">
        <v>105</v>
      </c>
      <c r="AB8" s="282"/>
    </row>
    <row r="9" spans="1:28">
      <c r="A9" s="294" t="s">
        <v>108</v>
      </c>
      <c r="B9" s="295"/>
      <c r="C9" s="296"/>
      <c r="D9" s="296"/>
      <c r="E9" s="296"/>
      <c r="F9" s="297"/>
      <c r="G9" s="297"/>
      <c r="H9" s="298"/>
      <c r="I9" s="298"/>
      <c r="J9" s="299"/>
      <c r="K9" s="297"/>
      <c r="L9" s="297"/>
      <c r="M9" s="297"/>
      <c r="N9" s="297"/>
      <c r="O9" s="297"/>
      <c r="P9" s="300"/>
      <c r="Q9" s="300"/>
      <c r="R9" s="301"/>
      <c r="S9" s="301"/>
      <c r="T9" s="296"/>
      <c r="U9" s="296"/>
      <c r="V9" s="295"/>
      <c r="W9" s="295"/>
      <c r="X9" s="296"/>
      <c r="Y9" s="296"/>
      <c r="Z9" s="301"/>
      <c r="AA9" s="296"/>
    </row>
    <row r="10" spans="1:28" s="285" customFormat="1">
      <c r="A10" s="294" t="s">
        <v>109</v>
      </c>
      <c r="B10" s="295"/>
      <c r="C10" s="296"/>
      <c r="D10" s="296"/>
      <c r="E10" s="296"/>
      <c r="F10" s="297"/>
      <c r="G10" s="297"/>
      <c r="H10" s="298"/>
      <c r="I10" s="298"/>
      <c r="J10" s="299"/>
      <c r="K10" s="297"/>
      <c r="L10" s="297"/>
      <c r="M10" s="297"/>
      <c r="N10" s="297"/>
      <c r="O10" s="297"/>
      <c r="P10" s="300"/>
      <c r="Q10" s="300"/>
      <c r="R10" s="301"/>
      <c r="S10" s="301"/>
      <c r="T10" s="296"/>
      <c r="U10" s="296"/>
      <c r="V10" s="295"/>
      <c r="W10" s="295"/>
      <c r="X10" s="296"/>
      <c r="Y10" s="296"/>
      <c r="Z10" s="301"/>
      <c r="AA10" s="296"/>
      <c r="AB10" s="284"/>
    </row>
    <row r="11" spans="1:28" s="280" customFormat="1">
      <c r="A11" s="294" t="s">
        <v>110</v>
      </c>
      <c r="B11" s="295"/>
      <c r="C11" s="296"/>
      <c r="D11" s="296"/>
      <c r="E11" s="296"/>
      <c r="F11" s="297"/>
      <c r="G11" s="297"/>
      <c r="H11" s="298"/>
      <c r="I11" s="298"/>
      <c r="J11" s="299"/>
      <c r="K11" s="297"/>
      <c r="L11" s="297"/>
      <c r="M11" s="297"/>
      <c r="N11" s="297"/>
      <c r="O11" s="297"/>
      <c r="P11" s="300"/>
      <c r="Q11" s="300"/>
      <c r="R11" s="301"/>
      <c r="S11" s="301"/>
      <c r="T11" s="296"/>
      <c r="U11" s="296"/>
      <c r="V11" s="295"/>
      <c r="W11" s="295"/>
      <c r="X11" s="296"/>
      <c r="Y11" s="296"/>
      <c r="Z11" s="301"/>
      <c r="AA11" s="296"/>
    </row>
    <row r="12" spans="1:28" s="280" customFormat="1" ht="15">
      <c r="A12" s="294" t="s">
        <v>111</v>
      </c>
      <c r="B12" s="295"/>
      <c r="C12" s="296"/>
      <c r="D12" s="296"/>
      <c r="E12" s="296"/>
      <c r="F12" s="297"/>
      <c r="G12" s="389" t="s">
        <v>518</v>
      </c>
      <c r="H12" s="298"/>
      <c r="I12" s="298"/>
      <c r="J12" s="299"/>
      <c r="K12" s="297"/>
      <c r="L12" s="297"/>
      <c r="M12" s="297"/>
      <c r="N12" s="297"/>
      <c r="O12" s="297"/>
      <c r="P12" s="300"/>
      <c r="Q12" s="300"/>
      <c r="R12" s="301"/>
      <c r="S12" s="301"/>
      <c r="T12" s="296"/>
      <c r="U12" s="296"/>
      <c r="V12" s="295"/>
      <c r="W12" s="295"/>
      <c r="X12" s="296"/>
      <c r="Y12" s="296"/>
      <c r="Z12" s="301"/>
      <c r="AA12" s="296"/>
    </row>
    <row r="13" spans="1:28" s="280" customFormat="1">
      <c r="A13" s="294"/>
      <c r="B13" s="295"/>
      <c r="C13" s="296"/>
      <c r="D13" s="296"/>
      <c r="E13" s="296"/>
      <c r="F13" s="297"/>
      <c r="G13" s="297"/>
      <c r="H13" s="298"/>
      <c r="I13" s="298"/>
      <c r="J13" s="299"/>
      <c r="K13" s="297"/>
      <c r="L13" s="297"/>
      <c r="M13" s="297"/>
      <c r="N13" s="297"/>
      <c r="O13" s="297"/>
      <c r="P13" s="300"/>
      <c r="Q13" s="300"/>
      <c r="R13" s="301"/>
      <c r="S13" s="301"/>
      <c r="T13" s="296"/>
      <c r="U13" s="296"/>
      <c r="V13" s="295"/>
      <c r="W13" s="295"/>
      <c r="X13" s="296"/>
      <c r="Y13" s="296"/>
      <c r="Z13" s="301"/>
      <c r="AA13" s="296"/>
    </row>
    <row r="14" spans="1:28" s="280" customFormat="1">
      <c r="A14" s="294"/>
      <c r="B14" s="295"/>
      <c r="C14" s="296"/>
      <c r="D14" s="296"/>
      <c r="E14" s="296"/>
      <c r="F14" s="297"/>
      <c r="G14" s="297"/>
      <c r="H14" s="298"/>
      <c r="I14" s="298"/>
      <c r="J14" s="299"/>
      <c r="K14" s="297"/>
      <c r="L14" s="297"/>
      <c r="M14" s="297"/>
      <c r="N14" s="297"/>
      <c r="O14" s="297"/>
      <c r="P14" s="300"/>
      <c r="Q14" s="300"/>
      <c r="R14" s="301"/>
      <c r="S14" s="301"/>
      <c r="T14" s="296"/>
      <c r="U14" s="296"/>
      <c r="V14" s="295"/>
      <c r="W14" s="295"/>
      <c r="X14" s="296"/>
      <c r="Y14" s="296"/>
      <c r="Z14" s="301"/>
      <c r="AA14" s="296"/>
    </row>
    <row r="15" spans="1:28" s="280" customFormat="1">
      <c r="A15" s="294"/>
      <c r="B15" s="295"/>
      <c r="C15" s="296"/>
      <c r="D15" s="296"/>
      <c r="E15" s="296"/>
      <c r="F15" s="297"/>
      <c r="G15" s="297"/>
      <c r="H15" s="298"/>
      <c r="I15" s="298"/>
      <c r="J15" s="299"/>
      <c r="K15" s="297"/>
      <c r="L15" s="297"/>
      <c r="M15" s="297"/>
      <c r="N15" s="297"/>
      <c r="O15" s="297"/>
      <c r="P15" s="300"/>
      <c r="Q15" s="300"/>
      <c r="R15" s="301"/>
      <c r="S15" s="301"/>
      <c r="T15" s="296"/>
      <c r="U15" s="296"/>
      <c r="V15" s="295"/>
      <c r="W15" s="295"/>
      <c r="X15" s="296"/>
      <c r="Y15" s="296"/>
      <c r="Z15" s="301"/>
      <c r="AA15" s="296"/>
    </row>
    <row r="16" spans="1:28" s="280" customFormat="1">
      <c r="A16" s="294"/>
      <c r="B16" s="295"/>
      <c r="C16" s="296"/>
      <c r="D16" s="296"/>
      <c r="E16" s="296"/>
      <c r="F16" s="297"/>
      <c r="G16" s="297"/>
      <c r="H16" s="298"/>
      <c r="I16" s="298"/>
      <c r="J16" s="299"/>
      <c r="K16" s="297"/>
      <c r="L16" s="297"/>
      <c r="M16" s="297"/>
      <c r="N16" s="297"/>
      <c r="O16" s="297"/>
      <c r="P16" s="300"/>
      <c r="Q16" s="300"/>
      <c r="R16" s="301"/>
      <c r="S16" s="301"/>
      <c r="T16" s="296"/>
      <c r="U16" s="296"/>
      <c r="V16" s="295"/>
      <c r="W16" s="295"/>
      <c r="X16" s="296"/>
      <c r="Y16" s="296"/>
      <c r="Z16" s="301"/>
      <c r="AA16" s="296"/>
    </row>
    <row r="17" spans="1:27">
      <c r="A17" s="294"/>
      <c r="B17" s="295"/>
      <c r="C17" s="296"/>
      <c r="D17" s="296"/>
      <c r="E17" s="296"/>
      <c r="F17" s="297"/>
      <c r="G17" s="297"/>
      <c r="H17" s="298"/>
      <c r="I17" s="298"/>
      <c r="J17" s="299"/>
      <c r="K17" s="297"/>
      <c r="L17" s="297"/>
      <c r="M17" s="297"/>
      <c r="N17" s="297"/>
      <c r="O17" s="297"/>
      <c r="P17" s="300"/>
      <c r="Q17" s="300"/>
      <c r="R17" s="301"/>
      <c r="S17" s="301"/>
      <c r="T17" s="296"/>
      <c r="U17" s="296"/>
      <c r="V17" s="295"/>
      <c r="W17" s="295"/>
      <c r="X17" s="296"/>
      <c r="Y17" s="296"/>
      <c r="Z17" s="301"/>
      <c r="AA17" s="296"/>
    </row>
    <row r="18" spans="1:27" s="286" customFormat="1">
      <c r="A18" s="287">
        <v>900001</v>
      </c>
      <c r="B18" s="242" t="s">
        <v>112</v>
      </c>
      <c r="C18" s="242"/>
      <c r="D18" s="242"/>
      <c r="E18" s="242"/>
      <c r="F18" s="243">
        <f>SUM(F9:F17)</f>
        <v>0</v>
      </c>
      <c r="G18" s="243">
        <f>SUM(G9:G17)</f>
        <v>0</v>
      </c>
      <c r="H18" s="243">
        <f>SUM(H9:H17)</f>
        <v>0</v>
      </c>
      <c r="I18" s="243">
        <f>SUM(I9:I17)</f>
        <v>0</v>
      </c>
      <c r="J18" s="244"/>
      <c r="K18" s="243">
        <f>SUM(K9:K17)</f>
        <v>0</v>
      </c>
      <c r="L18" s="243">
        <f>SUM(L9:L17)</f>
        <v>0</v>
      </c>
      <c r="M18" s="243">
        <f>SUM(M9:M17)</f>
        <v>0</v>
      </c>
      <c r="N18" s="243">
        <f>SUM(N9:N17)</f>
        <v>0</v>
      </c>
      <c r="O18" s="243">
        <f>SUM(O9:O17)</f>
        <v>0</v>
      </c>
      <c r="P18" s="245"/>
      <c r="Q18" s="242"/>
      <c r="R18" s="242"/>
      <c r="S18" s="246"/>
      <c r="T18" s="242"/>
      <c r="U18" s="242"/>
      <c r="V18" s="242"/>
      <c r="W18" s="242"/>
      <c r="X18" s="242"/>
      <c r="Y18" s="242"/>
      <c r="Z18" s="242"/>
      <c r="AA18" s="242"/>
    </row>
    <row r="19" spans="1:27" s="286" customFormat="1">
      <c r="A19" s="60"/>
      <c r="B19" s="88"/>
      <c r="C19" s="88"/>
      <c r="D19" s="88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90"/>
      <c r="Q19" s="88"/>
      <c r="R19" s="88"/>
      <c r="S19" s="91"/>
      <c r="T19" s="88"/>
      <c r="U19" s="88"/>
      <c r="V19" s="88"/>
      <c r="W19" s="88"/>
      <c r="X19" s="88"/>
      <c r="Y19" s="88"/>
      <c r="Z19" s="88"/>
      <c r="AA19" s="88"/>
    </row>
    <row r="20" spans="1:27" s="286" customFormat="1">
      <c r="A20" s="60"/>
      <c r="B20" s="88"/>
      <c r="C20" s="88"/>
      <c r="D20" s="88"/>
      <c r="E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90"/>
      <c r="Q20" s="88"/>
      <c r="R20" s="88"/>
      <c r="S20" s="91"/>
      <c r="T20" s="88"/>
      <c r="U20" s="88"/>
      <c r="V20" s="88"/>
      <c r="W20" s="88"/>
      <c r="X20" s="88"/>
      <c r="Y20" s="88"/>
      <c r="Z20" s="88"/>
      <c r="AA20" s="88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42"/>
  <sheetViews>
    <sheetView zoomScaleNormal="100" zoomScaleSheetLayoutView="100" workbookViewId="0">
      <selection activeCell="F28" sqref="F28"/>
    </sheetView>
  </sheetViews>
  <sheetFormatPr baseColWidth="10" defaultColWidth="12.42578125" defaultRowHeight="11.25"/>
  <cols>
    <col min="1" max="1" width="19.7109375" style="272" customWidth="1"/>
    <col min="2" max="2" width="50.7109375" style="272" customWidth="1"/>
    <col min="3" max="4" width="17.7109375" style="6" customWidth="1"/>
    <col min="5" max="16384" width="12.42578125" style="272"/>
  </cols>
  <sheetData>
    <row r="1" spans="1:4">
      <c r="A1" s="72" t="s">
        <v>43</v>
      </c>
      <c r="B1" s="72"/>
      <c r="D1" s="7"/>
    </row>
    <row r="2" spans="1:4">
      <c r="A2" s="72" t="s">
        <v>0</v>
      </c>
      <c r="B2" s="72"/>
    </row>
    <row r="3" spans="1:4" s="42" customFormat="1">
      <c r="C3" s="73"/>
      <c r="D3" s="73"/>
    </row>
    <row r="4" spans="1:4" s="42" customFormat="1" ht="15">
      <c r="C4" s="73"/>
      <c r="D4" s="388" t="s">
        <v>518</v>
      </c>
    </row>
    <row r="5" spans="1:4" s="42" customFormat="1" ht="11.25" customHeight="1">
      <c r="A5" s="62" t="s">
        <v>257</v>
      </c>
      <c r="B5" s="62"/>
      <c r="C5" s="43"/>
      <c r="D5" s="326" t="s">
        <v>287</v>
      </c>
    </row>
    <row r="6" spans="1:4" ht="11.25" customHeight="1">
      <c r="A6" s="76"/>
      <c r="B6" s="76"/>
      <c r="C6" s="77"/>
      <c r="D6" s="93"/>
    </row>
    <row r="7" spans="1:4" ht="15" customHeight="1">
      <c r="A7" s="15" t="s">
        <v>46</v>
      </c>
      <c r="B7" s="16" t="s">
        <v>47</v>
      </c>
      <c r="C7" s="17" t="s">
        <v>48</v>
      </c>
      <c r="D7" s="17" t="s">
        <v>59</v>
      </c>
    </row>
    <row r="8" spans="1:4">
      <c r="A8" s="150"/>
      <c r="B8" s="150"/>
      <c r="C8" s="143"/>
      <c r="D8" s="132"/>
    </row>
    <row r="9" spans="1:4">
      <c r="A9" s="150"/>
      <c r="B9" s="150"/>
      <c r="C9" s="143"/>
      <c r="D9" s="132"/>
    </row>
    <row r="10" spans="1:4">
      <c r="A10" s="150"/>
      <c r="B10" s="150"/>
      <c r="C10" s="143"/>
      <c r="D10" s="132"/>
    </row>
    <row r="11" spans="1:4">
      <c r="A11" s="150"/>
      <c r="B11" s="150"/>
      <c r="C11" s="143"/>
      <c r="D11" s="132"/>
    </row>
    <row r="12" spans="1:4" s="19" customFormat="1">
      <c r="A12" s="151"/>
      <c r="B12" s="151" t="s">
        <v>260</v>
      </c>
      <c r="C12" s="144">
        <f>SUM(C8:C11)</f>
        <v>0</v>
      </c>
      <c r="D12" s="140"/>
    </row>
    <row r="13" spans="1:4" s="19" customFormat="1">
      <c r="A13" s="152"/>
      <c r="B13" s="152"/>
      <c r="C13" s="27"/>
      <c r="D13" s="27"/>
    </row>
    <row r="14" spans="1:4" s="19" customFormat="1">
      <c r="A14" s="152"/>
      <c r="B14" s="152"/>
      <c r="C14" s="27"/>
      <c r="D14" s="27"/>
    </row>
    <row r="15" spans="1:4">
      <c r="A15" s="153"/>
      <c r="B15" s="153"/>
      <c r="C15" s="119"/>
      <c r="D15" s="119"/>
    </row>
    <row r="16" spans="1:4" ht="21.75" customHeight="1">
      <c r="A16" s="62" t="s">
        <v>258</v>
      </c>
      <c r="B16" s="62"/>
      <c r="C16" s="276"/>
      <c r="D16" s="326" t="s">
        <v>113</v>
      </c>
    </row>
    <row r="17" spans="1:4">
      <c r="A17" s="76"/>
      <c r="B17" s="76"/>
      <c r="C17" s="77"/>
      <c r="D17" s="93"/>
    </row>
    <row r="18" spans="1:4" ht="15" customHeight="1">
      <c r="A18" s="15" t="s">
        <v>46</v>
      </c>
      <c r="B18" s="16" t="s">
        <v>47</v>
      </c>
      <c r="C18" s="17" t="s">
        <v>48</v>
      </c>
      <c r="D18" s="17" t="s">
        <v>59</v>
      </c>
    </row>
    <row r="19" spans="1:4" ht="33.75">
      <c r="A19" s="150" t="s">
        <v>346</v>
      </c>
      <c r="B19" s="334" t="s">
        <v>442</v>
      </c>
      <c r="C19" s="143">
        <v>1220824.04</v>
      </c>
      <c r="D19" s="132" t="s">
        <v>347</v>
      </c>
    </row>
    <row r="20" spans="1:4">
      <c r="A20" s="150"/>
      <c r="B20" s="150"/>
      <c r="C20" s="143"/>
      <c r="D20" s="132"/>
    </row>
    <row r="21" spans="1:4">
      <c r="A21" s="150"/>
      <c r="B21" s="150"/>
      <c r="C21" s="143"/>
      <c r="D21" s="132"/>
    </row>
    <row r="22" spans="1:4">
      <c r="A22" s="150"/>
      <c r="B22" s="150"/>
      <c r="C22" s="143"/>
      <c r="D22" s="132"/>
    </row>
    <row r="23" spans="1:4">
      <c r="A23" s="150"/>
      <c r="B23" s="150"/>
      <c r="C23" s="143"/>
      <c r="D23" s="132"/>
    </row>
    <row r="24" spans="1:4">
      <c r="A24" s="150"/>
      <c r="B24" s="150"/>
      <c r="C24" s="143"/>
      <c r="D24" s="132"/>
    </row>
    <row r="25" spans="1:4">
      <c r="A25" s="151"/>
      <c r="B25" s="151" t="s">
        <v>277</v>
      </c>
      <c r="C25" s="144">
        <f>SUM(C19:C24)</f>
        <v>1220824.04</v>
      </c>
      <c r="D25" s="140"/>
    </row>
    <row r="26" spans="1:4">
      <c r="A26" s="153"/>
      <c r="B26" s="153"/>
      <c r="C26" s="119"/>
      <c r="D26" s="119"/>
    </row>
    <row r="27" spans="1:4">
      <c r="A27" s="153"/>
      <c r="B27" s="153"/>
      <c r="C27" s="119"/>
      <c r="D27" s="119"/>
    </row>
    <row r="28" spans="1:4">
      <c r="A28" s="153"/>
      <c r="B28" s="153"/>
      <c r="C28" s="119"/>
      <c r="D28" s="119"/>
    </row>
    <row r="29" spans="1:4">
      <c r="A29" s="153"/>
      <c r="B29" s="153"/>
      <c r="C29" s="119"/>
      <c r="D29" s="119"/>
    </row>
    <row r="30" spans="1:4">
      <c r="A30" s="153"/>
      <c r="B30" s="153"/>
      <c r="C30" s="119"/>
      <c r="D30" s="119"/>
    </row>
    <row r="31" spans="1:4">
      <c r="A31" s="153"/>
      <c r="B31" s="153"/>
      <c r="C31" s="119"/>
      <c r="D31" s="119"/>
    </row>
    <row r="32" spans="1:4">
      <c r="A32" s="153"/>
      <c r="B32" s="153"/>
      <c r="C32" s="119"/>
      <c r="D32" s="119"/>
    </row>
    <row r="33" spans="1:4">
      <c r="A33" s="153"/>
      <c r="B33" s="153"/>
      <c r="C33" s="119"/>
      <c r="D33" s="119"/>
    </row>
    <row r="34" spans="1:4">
      <c r="A34" s="153"/>
      <c r="B34" s="153"/>
      <c r="C34" s="119"/>
      <c r="D34" s="119"/>
    </row>
    <row r="35" spans="1:4">
      <c r="A35" s="153"/>
      <c r="B35" s="153"/>
      <c r="C35" s="119"/>
      <c r="D35" s="119"/>
    </row>
    <row r="36" spans="1:4">
      <c r="A36" s="153"/>
      <c r="B36" s="153"/>
      <c r="C36" s="119"/>
      <c r="D36" s="119"/>
    </row>
    <row r="37" spans="1:4">
      <c r="A37" s="153"/>
      <c r="B37" s="153"/>
      <c r="C37" s="119"/>
      <c r="D37" s="119"/>
    </row>
    <row r="38" spans="1:4">
      <c r="A38" s="153"/>
      <c r="B38" s="153"/>
      <c r="C38" s="119"/>
      <c r="D38" s="119"/>
    </row>
    <row r="39" spans="1:4">
      <c r="A39" s="153"/>
      <c r="B39" s="153"/>
      <c r="C39" s="119"/>
      <c r="D39" s="119"/>
    </row>
    <row r="40" spans="1:4">
      <c r="A40" s="153"/>
      <c r="B40" s="153"/>
      <c r="C40" s="119"/>
      <c r="D40" s="119"/>
    </row>
    <row r="41" spans="1:4">
      <c r="A41" s="153"/>
      <c r="B41" s="153"/>
      <c r="C41" s="119"/>
      <c r="D41" s="119"/>
    </row>
    <row r="42" spans="1:4">
      <c r="A42" s="153"/>
      <c r="B42" s="153"/>
      <c r="C42" s="119"/>
      <c r="D42" s="119"/>
    </row>
  </sheetData>
  <dataValidations count="4">
    <dataValidation allowBlank="1" showInputMessage="1" showErrorMessage="1" prompt="Características cualitativas significativas que les impacten financieramente." sqref="D7 D18"/>
    <dataValidation allowBlank="1" showInputMessage="1" showErrorMessage="1" prompt="Corresponde al nombre o descripción de la cuenta de acuerdo al Plan de Cuentas emitido por el CONAC." sqref="B7 B18"/>
    <dataValidation allowBlank="1" showInputMessage="1" showErrorMessage="1" prompt="Saldo final de la Información Financiera Trimestral que se presenta (trimestral: 1er, 2do, 3ro. o 4to.)." sqref="C7 C18"/>
    <dataValidation allowBlank="1" showInputMessage="1" showErrorMessage="1" prompt="Corresponde al número de la cuenta de acuerdo al Plan de Cuentas emitido por el CONAC (DOF 23/12/2015)." sqref="A7 A18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8"/>
  <sheetViews>
    <sheetView zoomScaleNormal="100" zoomScaleSheetLayoutView="100" workbookViewId="0">
      <selection activeCell="E12" sqref="E12"/>
    </sheetView>
  </sheetViews>
  <sheetFormatPr baseColWidth="10" defaultColWidth="13.7109375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>
      <c r="A1" s="3" t="s">
        <v>43</v>
      </c>
      <c r="B1" s="3"/>
      <c r="D1" s="9"/>
    </row>
    <row r="2" spans="1:5">
      <c r="A2" s="3" t="s">
        <v>199</v>
      </c>
      <c r="B2" s="3"/>
      <c r="D2" s="9"/>
      <c r="E2" s="7" t="s">
        <v>44</v>
      </c>
    </row>
    <row r="4" spans="1:5" ht="15">
      <c r="E4" s="388" t="s">
        <v>518</v>
      </c>
    </row>
    <row r="5" spans="1:5" ht="11.25" customHeight="1">
      <c r="A5" s="256" t="s">
        <v>209</v>
      </c>
      <c r="B5" s="256"/>
      <c r="E5" s="80" t="s">
        <v>88</v>
      </c>
    </row>
    <row r="6" spans="1:5">
      <c r="D6" s="79"/>
    </row>
    <row r="7" spans="1:5" ht="15" customHeight="1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34" customFormat="1" ht="11.25" customHeight="1">
      <c r="A8" s="154"/>
      <c r="B8" s="154"/>
      <c r="C8" s="180"/>
      <c r="D8" s="180"/>
      <c r="E8" s="137"/>
    </row>
    <row r="9" spans="1:5">
      <c r="A9" s="154"/>
      <c r="B9" s="154"/>
      <c r="C9" s="180"/>
      <c r="D9" s="180"/>
      <c r="E9" s="137"/>
    </row>
    <row r="10" spans="1:5">
      <c r="A10" s="189"/>
      <c r="B10" s="189" t="s">
        <v>251</v>
      </c>
      <c r="C10" s="190">
        <f>SUM(C8:C9)</f>
        <v>0</v>
      </c>
      <c r="D10" s="188"/>
      <c r="E10" s="188"/>
    </row>
    <row r="12" spans="1:5" ht="15">
      <c r="E12" s="388" t="s">
        <v>518</v>
      </c>
    </row>
    <row r="13" spans="1:5" ht="11.25" customHeight="1">
      <c r="A13" s="10" t="s">
        <v>250</v>
      </c>
      <c r="B13" s="267"/>
      <c r="D13" s="266"/>
      <c r="E13" s="80" t="s">
        <v>88</v>
      </c>
    </row>
    <row r="14" spans="1:5">
      <c r="A14" s="270"/>
      <c r="B14" s="272"/>
      <c r="D14" s="266"/>
      <c r="E14" s="266"/>
    </row>
    <row r="15" spans="1:5" ht="15" customHeight="1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>
      <c r="A16" s="183"/>
      <c r="B16" s="184"/>
      <c r="C16" s="185"/>
      <c r="D16" s="180"/>
      <c r="E16" s="137"/>
    </row>
    <row r="17" spans="1:5">
      <c r="A17" s="154"/>
      <c r="B17" s="186"/>
      <c r="C17" s="180"/>
      <c r="D17" s="180"/>
      <c r="E17" s="137"/>
    </row>
    <row r="18" spans="1:5">
      <c r="A18" s="181"/>
      <c r="B18" s="181" t="s">
        <v>252</v>
      </c>
      <c r="C18" s="187">
        <f>SUM(C16:C17)</f>
        <v>0</v>
      </c>
      <c r="D18" s="188"/>
      <c r="E18" s="188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zoomScaleNormal="100" zoomScaleSheetLayoutView="100" workbookViewId="0">
      <selection activeCell="C8" sqref="C8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3" width="17.7109375" style="9" customWidth="1"/>
    <col min="4" max="5" width="17.7109375" style="272" customWidth="1"/>
    <col min="6" max="6" width="11.42578125" style="272" customWidth="1"/>
    <col min="7" max="16384" width="11.42578125" style="272"/>
  </cols>
  <sheetData>
    <row r="1" spans="1:5">
      <c r="A1" s="72" t="s">
        <v>43</v>
      </c>
      <c r="B1" s="72"/>
      <c r="C1" s="6"/>
      <c r="E1" s="7"/>
    </row>
    <row r="2" spans="1:5">
      <c r="A2" s="72" t="s">
        <v>0</v>
      </c>
      <c r="B2" s="72"/>
      <c r="C2" s="6"/>
    </row>
    <row r="3" spans="1:5">
      <c r="A3" s="42"/>
      <c r="B3" s="42"/>
      <c r="C3" s="73"/>
      <c r="D3" s="42"/>
      <c r="E3" s="42"/>
    </row>
    <row r="4" spans="1:5">
      <c r="A4" s="42"/>
      <c r="B4" s="42"/>
      <c r="C4" s="73"/>
      <c r="D4" s="42"/>
      <c r="E4" s="42"/>
    </row>
    <row r="5" spans="1:5" ht="11.25" customHeight="1">
      <c r="A5" s="62" t="s">
        <v>138</v>
      </c>
      <c r="B5" s="62"/>
      <c r="C5" s="73"/>
      <c r="E5" s="326" t="s">
        <v>286</v>
      </c>
    </row>
    <row r="6" spans="1:5">
      <c r="A6" s="76"/>
      <c r="B6" s="76"/>
      <c r="C6" s="77"/>
      <c r="D6" s="76"/>
      <c r="E6" s="93"/>
    </row>
    <row r="7" spans="1:5" ht="15" customHeight="1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>
      <c r="A8" s="94" t="s">
        <v>348</v>
      </c>
      <c r="B8" s="334" t="s">
        <v>452</v>
      </c>
      <c r="C8" s="335">
        <v>7479.2</v>
      </c>
      <c r="D8" s="336" t="s">
        <v>349</v>
      </c>
      <c r="E8" s="336" t="s">
        <v>350</v>
      </c>
    </row>
    <row r="9" spans="1:5">
      <c r="A9" s="94"/>
      <c r="B9" s="94"/>
      <c r="C9" s="95"/>
      <c r="D9" s="49"/>
      <c r="E9" s="49"/>
    </row>
    <row r="10" spans="1:5">
      <c r="A10" s="94"/>
      <c r="B10" s="94"/>
      <c r="C10" s="95"/>
      <c r="D10" s="49"/>
      <c r="E10" s="49"/>
    </row>
    <row r="11" spans="1:5">
      <c r="A11" s="94"/>
      <c r="B11" s="94"/>
      <c r="C11" s="95"/>
      <c r="D11" s="49"/>
      <c r="E11" s="49"/>
    </row>
    <row r="12" spans="1:5">
      <c r="A12" s="94"/>
      <c r="B12" s="94"/>
      <c r="C12" s="95"/>
      <c r="D12" s="49"/>
      <c r="E12" s="49"/>
    </row>
    <row r="13" spans="1:5">
      <c r="A13" s="94"/>
      <c r="B13" s="94"/>
      <c r="C13" s="95"/>
      <c r="D13" s="49"/>
      <c r="E13" s="49"/>
    </row>
    <row r="14" spans="1:5">
      <c r="A14" s="29"/>
      <c r="B14" s="151" t="s">
        <v>278</v>
      </c>
      <c r="C14" s="30">
        <f>SUM(C8:C13)</f>
        <v>7479.2</v>
      </c>
      <c r="D14" s="78"/>
      <c r="E14" s="78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16"/>
  <sheetViews>
    <sheetView zoomScaleNormal="100" zoomScaleSheetLayoutView="100" workbookViewId="0">
      <selection activeCell="G25" sqref="G25"/>
    </sheetView>
  </sheetViews>
  <sheetFormatPr baseColWidth="10" defaultColWidth="11.42578125" defaultRowHeight="11.25"/>
  <cols>
    <col min="1" max="1" width="20.7109375" style="153" customWidth="1"/>
    <col min="2" max="2" width="50.7109375" style="153" customWidth="1"/>
    <col min="3" max="3" width="17.7109375" style="119" customWidth="1"/>
    <col min="4" max="4" width="17.7109375" style="193" customWidth="1"/>
    <col min="5" max="5" width="17.7109375" style="194" customWidth="1"/>
    <col min="6" max="8" width="11.42578125" style="153"/>
    <col min="9" max="16384" width="11.42578125" style="272"/>
  </cols>
  <sheetData>
    <row r="1" spans="1:8" s="42" customFormat="1" ht="11.25" customHeight="1">
      <c r="A1" s="72" t="s">
        <v>43</v>
      </c>
      <c r="B1" s="72"/>
      <c r="C1" s="73"/>
      <c r="D1" s="96"/>
      <c r="E1" s="7"/>
    </row>
    <row r="2" spans="1:8" s="42" customFormat="1" ht="11.25" customHeight="1">
      <c r="A2" s="72" t="s">
        <v>0</v>
      </c>
      <c r="B2" s="72"/>
      <c r="C2" s="73"/>
      <c r="D2" s="96"/>
      <c r="E2" s="97"/>
    </row>
    <row r="3" spans="1:8" s="42" customFormat="1" ht="10.5" customHeight="1">
      <c r="C3" s="73"/>
      <c r="D3" s="96"/>
      <c r="E3" s="97"/>
    </row>
    <row r="4" spans="1:8" s="42" customFormat="1" ht="10.5" customHeight="1">
      <c r="C4" s="73"/>
      <c r="D4" s="96"/>
      <c r="E4" s="97"/>
    </row>
    <row r="5" spans="1:8" s="42" customFormat="1" ht="11.25" customHeight="1">
      <c r="A5" s="10" t="s">
        <v>208</v>
      </c>
      <c r="B5" s="10"/>
      <c r="C5" s="73"/>
      <c r="D5" s="98"/>
      <c r="E5" s="99" t="s">
        <v>285</v>
      </c>
    </row>
    <row r="6" spans="1:8" ht="11.25" customHeight="1">
      <c r="A6" s="13"/>
      <c r="B6" s="13"/>
      <c r="C6" s="4"/>
      <c r="D6" s="100"/>
      <c r="E6" s="3"/>
      <c r="F6" s="272"/>
      <c r="G6" s="272"/>
      <c r="H6" s="272"/>
    </row>
    <row r="7" spans="1:8" ht="15" customHeight="1">
      <c r="A7" s="15" t="s">
        <v>46</v>
      </c>
      <c r="B7" s="16" t="s">
        <v>47</v>
      </c>
      <c r="C7" s="17" t="s">
        <v>48</v>
      </c>
      <c r="D7" s="101" t="s">
        <v>114</v>
      </c>
      <c r="E7" s="101" t="s">
        <v>115</v>
      </c>
      <c r="F7" s="272"/>
      <c r="G7" s="272"/>
      <c r="H7" s="272"/>
    </row>
    <row r="8" spans="1:8" ht="22.5">
      <c r="A8" s="307" t="s">
        <v>351</v>
      </c>
      <c r="B8" s="308" t="s">
        <v>479</v>
      </c>
      <c r="C8" s="335">
        <v>1025681.31</v>
      </c>
      <c r="D8" s="195">
        <f>+C8/1932968.48</f>
        <v>0.53062495359469086</v>
      </c>
      <c r="E8" s="195" t="s">
        <v>506</v>
      </c>
    </row>
    <row r="9" spans="1:8" ht="22.5">
      <c r="A9" s="307" t="s">
        <v>453</v>
      </c>
      <c r="B9" s="308" t="s">
        <v>480</v>
      </c>
      <c r="C9" s="337">
        <v>422840.74</v>
      </c>
      <c r="D9" s="195">
        <f t="shared" ref="D9:D36" si="0">+C9/1932968.48</f>
        <v>0.21875200986205423</v>
      </c>
      <c r="E9" s="195" t="s">
        <v>506</v>
      </c>
    </row>
    <row r="10" spans="1:8" ht="22.5">
      <c r="A10" s="307" t="s">
        <v>454</v>
      </c>
      <c r="B10" s="308" t="s">
        <v>481</v>
      </c>
      <c r="C10" s="337">
        <v>105187.44</v>
      </c>
      <c r="D10" s="195">
        <f t="shared" si="0"/>
        <v>5.4417566084678216E-2</v>
      </c>
      <c r="E10" s="195" t="s">
        <v>506</v>
      </c>
    </row>
    <row r="11" spans="1:8" ht="22.5">
      <c r="A11" s="307" t="s">
        <v>455</v>
      </c>
      <c r="B11" s="308" t="s">
        <v>482</v>
      </c>
      <c r="C11" s="337">
        <v>52841.82</v>
      </c>
      <c r="D11" s="195">
        <f t="shared" si="0"/>
        <v>2.7337134850745213E-2</v>
      </c>
      <c r="E11" s="195" t="s">
        <v>506</v>
      </c>
    </row>
    <row r="12" spans="1:8" ht="22.5">
      <c r="A12" s="307" t="s">
        <v>456</v>
      </c>
      <c r="B12" s="308" t="s">
        <v>483</v>
      </c>
      <c r="C12" s="337">
        <v>66316.39</v>
      </c>
      <c r="D12" s="195">
        <f t="shared" si="0"/>
        <v>3.4308055556084391E-2</v>
      </c>
      <c r="E12" s="195" t="s">
        <v>506</v>
      </c>
    </row>
    <row r="13" spans="1:8" ht="22.5">
      <c r="A13" s="307" t="s">
        <v>457</v>
      </c>
      <c r="B13" s="308" t="s">
        <v>484</v>
      </c>
      <c r="C13" s="337">
        <v>1968.69</v>
      </c>
      <c r="D13" s="195">
        <f t="shared" si="0"/>
        <v>1.0184801357961098E-3</v>
      </c>
      <c r="E13" s="195" t="s">
        <v>506</v>
      </c>
    </row>
    <row r="14" spans="1:8" ht="22.5">
      <c r="A14" s="307" t="s">
        <v>458</v>
      </c>
      <c r="B14" s="308" t="s">
        <v>485</v>
      </c>
      <c r="C14" s="337">
        <v>2295.64</v>
      </c>
      <c r="D14" s="195">
        <f t="shared" si="0"/>
        <v>1.1876241251486935E-3</v>
      </c>
      <c r="E14" s="195" t="s">
        <v>506</v>
      </c>
    </row>
    <row r="15" spans="1:8" ht="22.5">
      <c r="A15" s="307" t="s">
        <v>459</v>
      </c>
      <c r="B15" s="308" t="s">
        <v>486</v>
      </c>
      <c r="C15" s="337">
        <v>1148.1400000000001</v>
      </c>
      <c r="D15" s="195">
        <f t="shared" si="0"/>
        <v>5.9397761105757919E-4</v>
      </c>
      <c r="E15" s="195" t="s">
        <v>506</v>
      </c>
    </row>
    <row r="16" spans="1:8" ht="22.5">
      <c r="A16" s="307" t="s">
        <v>460</v>
      </c>
      <c r="B16" s="308" t="s">
        <v>487</v>
      </c>
      <c r="C16" s="337">
        <v>28000.66</v>
      </c>
      <c r="D16" s="195">
        <f t="shared" si="0"/>
        <v>1.4485833726579959E-2</v>
      </c>
      <c r="E16" s="195" t="s">
        <v>506</v>
      </c>
    </row>
    <row r="17" spans="1:5" ht="22.5">
      <c r="A17" s="307" t="s">
        <v>461</v>
      </c>
      <c r="B17" s="308" t="s">
        <v>488</v>
      </c>
      <c r="C17" s="337">
        <v>30999.97</v>
      </c>
      <c r="D17" s="195">
        <f t="shared" si="0"/>
        <v>1.6037493792966557E-2</v>
      </c>
      <c r="E17" s="195" t="s">
        <v>506</v>
      </c>
    </row>
    <row r="18" spans="1:5" ht="22.5">
      <c r="A18" s="307" t="s">
        <v>462</v>
      </c>
      <c r="B18" s="308" t="s">
        <v>489</v>
      </c>
      <c r="C18" s="337">
        <v>471.07</v>
      </c>
      <c r="D18" s="195">
        <f t="shared" si="0"/>
        <v>2.437028874883671E-4</v>
      </c>
      <c r="E18" s="195" t="s">
        <v>506</v>
      </c>
    </row>
    <row r="19" spans="1:5" ht="22.5">
      <c r="A19" s="307" t="s">
        <v>463</v>
      </c>
      <c r="B19" s="308" t="s">
        <v>490</v>
      </c>
      <c r="C19" s="337">
        <v>5957.92</v>
      </c>
      <c r="D19" s="195">
        <f t="shared" si="0"/>
        <v>3.0822644350620761E-3</v>
      </c>
      <c r="E19" s="195" t="s">
        <v>506</v>
      </c>
    </row>
    <row r="20" spans="1:5" ht="22.5">
      <c r="A20" s="307" t="s">
        <v>464</v>
      </c>
      <c r="B20" s="308" t="s">
        <v>491</v>
      </c>
      <c r="C20" s="337">
        <v>20936</v>
      </c>
      <c r="D20" s="195">
        <f t="shared" si="0"/>
        <v>1.0831009515478494E-2</v>
      </c>
      <c r="E20" s="195" t="s">
        <v>506</v>
      </c>
    </row>
    <row r="21" spans="1:5" ht="22.5">
      <c r="A21" s="307" t="s">
        <v>465</v>
      </c>
      <c r="B21" s="308" t="s">
        <v>492</v>
      </c>
      <c r="C21" s="337">
        <v>2184.6</v>
      </c>
      <c r="D21" s="195">
        <f t="shared" si="0"/>
        <v>1.1301788014670576E-3</v>
      </c>
      <c r="E21" s="195" t="s">
        <v>506</v>
      </c>
    </row>
    <row r="22" spans="1:5" ht="22.5">
      <c r="A22" s="307" t="s">
        <v>466</v>
      </c>
      <c r="B22" s="308" t="s">
        <v>493</v>
      </c>
      <c r="C22" s="337">
        <v>92.4</v>
      </c>
      <c r="D22" s="195">
        <f t="shared" si="0"/>
        <v>4.7802124533349867E-5</v>
      </c>
      <c r="E22" s="195" t="s">
        <v>506</v>
      </c>
    </row>
    <row r="23" spans="1:5" ht="22.5">
      <c r="A23" s="307" t="s">
        <v>467</v>
      </c>
      <c r="B23" s="308" t="s">
        <v>494</v>
      </c>
      <c r="C23" s="337">
        <v>3265.73</v>
      </c>
      <c r="D23" s="195">
        <f t="shared" si="0"/>
        <v>1.689489525457756E-3</v>
      </c>
      <c r="E23" s="195" t="s">
        <v>506</v>
      </c>
    </row>
    <row r="24" spans="1:5" ht="22.5">
      <c r="A24" s="307" t="s">
        <v>468</v>
      </c>
      <c r="B24" s="308" t="s">
        <v>495</v>
      </c>
      <c r="C24" s="337">
        <v>5250</v>
      </c>
      <c r="D24" s="195">
        <f t="shared" si="0"/>
        <v>2.7160298030312422E-3</v>
      </c>
      <c r="E24" s="195" t="s">
        <v>506</v>
      </c>
    </row>
    <row r="25" spans="1:5" ht="22.5">
      <c r="A25" s="307" t="s">
        <v>469</v>
      </c>
      <c r="B25" s="308" t="s">
        <v>496</v>
      </c>
      <c r="C25" s="337">
        <v>47396.54</v>
      </c>
      <c r="D25" s="195">
        <f t="shared" si="0"/>
        <v>2.4520079085821409E-2</v>
      </c>
      <c r="E25" s="195" t="s">
        <v>506</v>
      </c>
    </row>
    <row r="26" spans="1:5" ht="22.5">
      <c r="A26" s="307" t="s">
        <v>470</v>
      </c>
      <c r="B26" s="308" t="s">
        <v>497</v>
      </c>
      <c r="C26" s="337">
        <v>1102</v>
      </c>
      <c r="D26" s="195">
        <f t="shared" si="0"/>
        <v>5.7010758913151032E-4</v>
      </c>
      <c r="E26" s="195" t="s">
        <v>506</v>
      </c>
    </row>
    <row r="27" spans="1:5" ht="22.5">
      <c r="A27" s="307" t="s">
        <v>471</v>
      </c>
      <c r="B27" s="308" t="s">
        <v>498</v>
      </c>
      <c r="C27" s="337">
        <v>64919.81</v>
      </c>
      <c r="D27" s="195">
        <f t="shared" si="0"/>
        <v>3.3585550241357273E-2</v>
      </c>
      <c r="E27" s="195" t="s">
        <v>506</v>
      </c>
    </row>
    <row r="28" spans="1:5" ht="22.5">
      <c r="A28" s="307" t="s">
        <v>472</v>
      </c>
      <c r="B28" s="308" t="s">
        <v>499</v>
      </c>
      <c r="C28" s="337">
        <v>3526.4</v>
      </c>
      <c r="D28" s="195">
        <f t="shared" si="0"/>
        <v>1.8243442852208329E-3</v>
      </c>
      <c r="E28" s="195" t="s">
        <v>506</v>
      </c>
    </row>
    <row r="29" spans="1:5" ht="22.5">
      <c r="A29" s="307" t="s">
        <v>473</v>
      </c>
      <c r="B29" s="308" t="s">
        <v>500</v>
      </c>
      <c r="C29" s="337">
        <v>8759.07</v>
      </c>
      <c r="D29" s="195">
        <f t="shared" si="0"/>
        <v>4.5314086032070214E-3</v>
      </c>
      <c r="E29" s="195" t="s">
        <v>506</v>
      </c>
    </row>
    <row r="30" spans="1:5" ht="22.5">
      <c r="A30" s="307" t="s">
        <v>474</v>
      </c>
      <c r="B30" s="308" t="s">
        <v>501</v>
      </c>
      <c r="C30" s="337">
        <v>183</v>
      </c>
      <c r="D30" s="195">
        <f t="shared" si="0"/>
        <v>9.467303884851759E-5</v>
      </c>
      <c r="E30" s="195" t="s">
        <v>506</v>
      </c>
    </row>
    <row r="31" spans="1:5" ht="22.5">
      <c r="A31" s="307" t="s">
        <v>475</v>
      </c>
      <c r="B31" s="308" t="s">
        <v>502</v>
      </c>
      <c r="C31" s="337">
        <v>2023.04</v>
      </c>
      <c r="D31" s="195">
        <f t="shared" si="0"/>
        <v>1.0465975109951095E-3</v>
      </c>
      <c r="E31" s="195" t="s">
        <v>506</v>
      </c>
    </row>
    <row r="32" spans="1:5" ht="22.5">
      <c r="A32" s="307" t="s">
        <v>476</v>
      </c>
      <c r="B32" s="308" t="s">
        <v>503</v>
      </c>
      <c r="C32" s="337">
        <v>1296</v>
      </c>
      <c r="D32" s="195">
        <f t="shared" si="0"/>
        <v>6.7047135709114101E-4</v>
      </c>
      <c r="E32" s="195" t="s">
        <v>506</v>
      </c>
    </row>
    <row r="33" spans="1:8" ht="22.5">
      <c r="A33" s="307" t="s">
        <v>477</v>
      </c>
      <c r="B33" s="308" t="s">
        <v>504</v>
      </c>
      <c r="C33" s="337">
        <v>14734</v>
      </c>
      <c r="D33" s="195">
        <f t="shared" si="0"/>
        <v>7.622472974830919E-3</v>
      </c>
      <c r="E33" s="195" t="s">
        <v>506</v>
      </c>
    </row>
    <row r="34" spans="1:8" ht="22.5">
      <c r="A34" s="307" t="s">
        <v>478</v>
      </c>
      <c r="B34" s="384" t="s">
        <v>505</v>
      </c>
      <c r="C34" s="385">
        <v>1426.8</v>
      </c>
      <c r="D34" s="195">
        <f t="shared" si="0"/>
        <v>7.3813929961237654E-4</v>
      </c>
      <c r="E34" s="195" t="s">
        <v>506</v>
      </c>
    </row>
    <row r="35" spans="1:8" ht="22.5">
      <c r="A35" s="307" t="s">
        <v>516</v>
      </c>
      <c r="B35" s="308" t="s">
        <v>514</v>
      </c>
      <c r="C35" s="337">
        <v>34592</v>
      </c>
      <c r="D35" s="195">
        <f t="shared" si="0"/>
        <v>1.7895791037420332E-2</v>
      </c>
      <c r="E35" s="195" t="s">
        <v>506</v>
      </c>
    </row>
    <row r="36" spans="1:8" ht="22.5">
      <c r="A36" s="307" t="s">
        <v>517</v>
      </c>
      <c r="B36" s="308" t="s">
        <v>515</v>
      </c>
      <c r="C36" s="337">
        <v>840.9</v>
      </c>
      <c r="D36" s="195">
        <f t="shared" si="0"/>
        <v>4.3503037359408984E-4</v>
      </c>
      <c r="E36" s="195" t="s">
        <v>506</v>
      </c>
    </row>
    <row r="37" spans="1:8">
      <c r="A37" s="307"/>
      <c r="B37" s="386"/>
      <c r="C37" s="380"/>
      <c r="D37" s="387"/>
      <c r="E37" s="195"/>
    </row>
    <row r="38" spans="1:8">
      <c r="A38" s="151"/>
      <c r="B38" s="151" t="s">
        <v>352</v>
      </c>
      <c r="C38" s="165">
        <f>SUM(C8:C37)</f>
        <v>1956238.0799999996</v>
      </c>
      <c r="D38" s="377">
        <f>SUM(D8:D37)</f>
        <v>1.0120382718294505</v>
      </c>
      <c r="E38" s="179"/>
    </row>
    <row r="39" spans="1:8">
      <c r="A39" s="196"/>
      <c r="B39" s="196"/>
      <c r="C39" s="197"/>
      <c r="D39" s="198"/>
      <c r="E39" s="199"/>
      <c r="F39" s="272"/>
      <c r="G39" s="272"/>
      <c r="H39" s="272"/>
    </row>
    <row r="55" spans="1:5">
      <c r="A55" s="272"/>
      <c r="B55" s="272"/>
      <c r="C55" s="272"/>
      <c r="D55" s="272"/>
      <c r="E55" s="272"/>
    </row>
    <row r="56" spans="1:5">
      <c r="A56" s="272"/>
      <c r="B56" s="272"/>
      <c r="C56" s="272"/>
      <c r="D56" s="272"/>
      <c r="E56" s="272"/>
    </row>
    <row r="57" spans="1:5">
      <c r="A57" s="272"/>
      <c r="B57" s="272"/>
      <c r="C57" s="272"/>
      <c r="D57" s="272"/>
      <c r="E57" s="272"/>
    </row>
    <row r="58" spans="1:5">
      <c r="A58" s="272"/>
      <c r="B58" s="272"/>
      <c r="C58" s="272"/>
      <c r="D58" s="272"/>
      <c r="E58" s="272"/>
    </row>
    <row r="59" spans="1:5">
      <c r="A59" s="272"/>
      <c r="B59" s="272"/>
      <c r="C59" s="272"/>
      <c r="D59" s="272"/>
      <c r="E59" s="272"/>
    </row>
    <row r="60" spans="1:5">
      <c r="A60" s="272"/>
      <c r="B60" s="272"/>
      <c r="C60" s="272"/>
      <c r="D60" s="272"/>
      <c r="E60" s="272"/>
    </row>
    <row r="61" spans="1:5">
      <c r="A61" s="272"/>
      <c r="B61" s="272"/>
      <c r="C61" s="272"/>
      <c r="D61" s="272"/>
      <c r="E61" s="272"/>
    </row>
    <row r="62" spans="1:5">
      <c r="A62" s="272"/>
      <c r="B62" s="272"/>
      <c r="C62" s="272"/>
      <c r="D62" s="272"/>
      <c r="E62" s="272"/>
    </row>
    <row r="63" spans="1:5">
      <c r="A63" s="272"/>
      <c r="B63" s="272"/>
      <c r="C63" s="272"/>
      <c r="D63" s="272"/>
      <c r="E63" s="272"/>
    </row>
    <row r="64" spans="1:5">
      <c r="A64" s="272"/>
      <c r="B64" s="272"/>
      <c r="C64" s="272"/>
      <c r="D64" s="272"/>
      <c r="E64" s="272"/>
    </row>
    <row r="65" spans="1:5">
      <c r="A65" s="272"/>
      <c r="B65" s="272"/>
      <c r="C65" s="272"/>
      <c r="D65" s="272"/>
      <c r="E65" s="272"/>
    </row>
    <row r="66" spans="1:5">
      <c r="A66" s="272"/>
      <c r="B66" s="272"/>
      <c r="C66" s="272"/>
      <c r="D66" s="272"/>
      <c r="E66" s="272"/>
    </row>
    <row r="67" spans="1:5">
      <c r="A67" s="272"/>
      <c r="B67" s="272"/>
      <c r="C67" s="272"/>
      <c r="D67" s="272"/>
      <c r="E67" s="272"/>
    </row>
    <row r="68" spans="1:5">
      <c r="A68" s="272"/>
      <c r="B68" s="272"/>
      <c r="C68" s="272"/>
      <c r="D68" s="272"/>
      <c r="E68" s="272"/>
    </row>
    <row r="69" spans="1:5">
      <c r="A69" s="272"/>
      <c r="B69" s="272"/>
      <c r="C69" s="272"/>
      <c r="D69" s="272"/>
      <c r="E69" s="272"/>
    </row>
    <row r="70" spans="1:5">
      <c r="A70" s="272"/>
      <c r="B70" s="272"/>
      <c r="C70" s="272"/>
      <c r="D70" s="272"/>
      <c r="E70" s="272"/>
    </row>
    <row r="71" spans="1:5">
      <c r="A71" s="272"/>
      <c r="B71" s="272"/>
      <c r="C71" s="272"/>
      <c r="D71" s="272"/>
      <c r="E71" s="272"/>
    </row>
    <row r="72" spans="1:5">
      <c r="A72" s="272"/>
      <c r="B72" s="272"/>
      <c r="C72" s="272"/>
      <c r="D72" s="272"/>
      <c r="E72" s="272"/>
    </row>
    <row r="73" spans="1:5">
      <c r="A73" s="272"/>
      <c r="B73" s="272"/>
      <c r="C73" s="272"/>
      <c r="D73" s="272"/>
      <c r="E73" s="272"/>
    </row>
    <row r="74" spans="1:5">
      <c r="A74" s="272"/>
      <c r="B74" s="272"/>
      <c r="C74" s="272"/>
      <c r="D74" s="272"/>
      <c r="E74" s="272"/>
    </row>
    <row r="75" spans="1:5">
      <c r="A75" s="272"/>
      <c r="B75" s="272"/>
      <c r="C75" s="272"/>
      <c r="D75" s="272"/>
      <c r="E75" s="272"/>
    </row>
    <row r="76" spans="1:5">
      <c r="A76" s="272"/>
      <c r="B76" s="272"/>
      <c r="C76" s="272"/>
      <c r="D76" s="272"/>
      <c r="E76" s="272"/>
    </row>
    <row r="77" spans="1:5">
      <c r="A77" s="272"/>
      <c r="B77" s="272"/>
      <c r="C77" s="272"/>
      <c r="D77" s="272"/>
      <c r="E77" s="272"/>
    </row>
    <row r="78" spans="1:5">
      <c r="A78" s="272"/>
      <c r="B78" s="272"/>
      <c r="C78" s="272"/>
      <c r="D78" s="272"/>
      <c r="E78" s="272"/>
    </row>
    <row r="79" spans="1:5">
      <c r="A79" s="272"/>
      <c r="B79" s="272"/>
      <c r="C79" s="272"/>
      <c r="D79" s="272"/>
      <c r="E79" s="272"/>
    </row>
    <row r="80" spans="1:5">
      <c r="A80" s="272"/>
      <c r="B80" s="272"/>
      <c r="C80" s="272"/>
      <c r="D80" s="272"/>
      <c r="E80" s="272"/>
    </row>
    <row r="81" spans="1:5">
      <c r="A81" s="272"/>
      <c r="B81" s="272"/>
      <c r="C81" s="272"/>
      <c r="D81" s="272"/>
      <c r="E81" s="272"/>
    </row>
    <row r="82" spans="1:5">
      <c r="A82" s="272"/>
      <c r="B82" s="272"/>
      <c r="C82" s="272"/>
      <c r="D82" s="272"/>
      <c r="E82" s="272"/>
    </row>
    <row r="83" spans="1:5">
      <c r="A83" s="272"/>
      <c r="B83" s="272"/>
      <c r="C83" s="272"/>
      <c r="D83" s="272"/>
      <c r="E83" s="272"/>
    </row>
    <row r="84" spans="1:5">
      <c r="A84" s="272"/>
      <c r="B84" s="272"/>
      <c r="C84" s="272"/>
      <c r="D84" s="272"/>
      <c r="E84" s="272"/>
    </row>
    <row r="85" spans="1:5">
      <c r="A85" s="272"/>
      <c r="B85" s="272"/>
      <c r="C85" s="272"/>
      <c r="D85" s="272"/>
      <c r="E85" s="272"/>
    </row>
    <row r="86" spans="1:5">
      <c r="A86" s="272"/>
      <c r="B86" s="272"/>
      <c r="C86" s="272"/>
      <c r="D86" s="272"/>
      <c r="E86" s="272"/>
    </row>
    <row r="87" spans="1:5">
      <c r="A87" s="272"/>
      <c r="B87" s="272"/>
      <c r="C87" s="272"/>
      <c r="D87" s="272"/>
      <c r="E87" s="272"/>
    </row>
    <row r="88" spans="1:5">
      <c r="A88" s="272"/>
      <c r="B88" s="272"/>
      <c r="C88" s="272"/>
      <c r="D88" s="272"/>
      <c r="E88" s="272"/>
    </row>
    <row r="89" spans="1:5">
      <c r="A89" s="272"/>
      <c r="B89" s="272"/>
      <c r="C89" s="272"/>
      <c r="D89" s="272"/>
      <c r="E89" s="272"/>
    </row>
    <row r="90" spans="1:5">
      <c r="A90" s="272"/>
      <c r="B90" s="272"/>
      <c r="C90" s="272"/>
      <c r="D90" s="272"/>
      <c r="E90" s="272"/>
    </row>
    <row r="91" spans="1:5">
      <c r="A91" s="272"/>
      <c r="B91" s="272"/>
      <c r="C91" s="272"/>
      <c r="D91" s="272"/>
      <c r="E91" s="272"/>
    </row>
    <row r="92" spans="1:5">
      <c r="A92" s="272"/>
      <c r="B92" s="272"/>
      <c r="C92" s="272"/>
      <c r="D92" s="272"/>
      <c r="E92" s="272"/>
    </row>
    <row r="93" spans="1:5">
      <c r="A93" s="272"/>
      <c r="B93" s="272"/>
      <c r="C93" s="272"/>
      <c r="D93" s="272"/>
      <c r="E93" s="272"/>
    </row>
    <row r="94" spans="1:5">
      <c r="A94" s="272"/>
      <c r="B94" s="272"/>
      <c r="C94" s="272"/>
      <c r="D94" s="272"/>
      <c r="E94" s="272"/>
    </row>
    <row r="95" spans="1:5">
      <c r="A95" s="272"/>
      <c r="B95" s="272"/>
      <c r="C95" s="272"/>
      <c r="D95" s="272"/>
      <c r="E95" s="272"/>
    </row>
    <row r="96" spans="1:5">
      <c r="A96" s="272"/>
      <c r="B96" s="272"/>
      <c r="C96" s="272"/>
      <c r="D96" s="272"/>
      <c r="E96" s="272"/>
    </row>
    <row r="97" spans="1:5">
      <c r="A97" s="272"/>
      <c r="B97" s="272"/>
      <c r="C97" s="272"/>
      <c r="D97" s="272"/>
      <c r="E97" s="272"/>
    </row>
    <row r="98" spans="1:5">
      <c r="A98" s="272"/>
      <c r="B98" s="272"/>
      <c r="C98" s="272"/>
      <c r="D98" s="272"/>
      <c r="E98" s="272"/>
    </row>
    <row r="99" spans="1:5">
      <c r="A99" s="272"/>
      <c r="B99" s="272"/>
      <c r="C99" s="272"/>
      <c r="D99" s="272"/>
      <c r="E99" s="272"/>
    </row>
    <row r="100" spans="1:5">
      <c r="A100" s="272"/>
      <c r="B100" s="272"/>
      <c r="C100" s="272"/>
      <c r="D100" s="272"/>
      <c r="E100" s="272"/>
    </row>
    <row r="101" spans="1:5">
      <c r="A101" s="272"/>
      <c r="B101" s="272"/>
      <c r="C101" s="272"/>
      <c r="D101" s="272"/>
      <c r="E101" s="272"/>
    </row>
    <row r="102" spans="1:5">
      <c r="A102" s="272"/>
      <c r="B102" s="272"/>
      <c r="C102" s="272"/>
      <c r="D102" s="272"/>
      <c r="E102" s="272"/>
    </row>
    <row r="103" spans="1:5">
      <c r="A103" s="272"/>
      <c r="B103" s="272"/>
      <c r="C103" s="272"/>
      <c r="D103" s="272"/>
      <c r="E103" s="272"/>
    </row>
    <row r="104" spans="1:5">
      <c r="A104" s="272"/>
      <c r="B104" s="272"/>
      <c r="C104" s="272"/>
      <c r="D104" s="272"/>
      <c r="E104" s="272"/>
    </row>
    <row r="105" spans="1:5">
      <c r="A105" s="272"/>
      <c r="B105" s="272"/>
      <c r="C105" s="272"/>
      <c r="D105" s="272"/>
      <c r="E105" s="272"/>
    </row>
    <row r="106" spans="1:5">
      <c r="A106" s="272"/>
      <c r="B106" s="272"/>
      <c r="C106" s="272"/>
      <c r="D106" s="272"/>
      <c r="E106" s="272"/>
    </row>
    <row r="107" spans="1:5">
      <c r="A107" s="272"/>
      <c r="B107" s="272"/>
      <c r="C107" s="272"/>
      <c r="D107" s="272"/>
      <c r="E107" s="272"/>
    </row>
    <row r="108" spans="1:5">
      <c r="A108" s="272"/>
      <c r="B108" s="272"/>
      <c r="C108" s="272"/>
      <c r="D108" s="272"/>
      <c r="E108" s="272"/>
    </row>
    <row r="109" spans="1:5">
      <c r="A109" s="272"/>
      <c r="B109" s="272"/>
      <c r="C109" s="272"/>
      <c r="D109" s="272"/>
      <c r="E109" s="272"/>
    </row>
    <row r="110" spans="1:5">
      <c r="A110" s="272"/>
      <c r="B110" s="272"/>
      <c r="C110" s="272"/>
      <c r="D110" s="272"/>
      <c r="E110" s="272"/>
    </row>
    <row r="111" spans="1:5">
      <c r="A111" s="272"/>
      <c r="B111" s="272"/>
      <c r="C111" s="272"/>
      <c r="D111" s="272"/>
      <c r="E111" s="272"/>
    </row>
    <row r="112" spans="1:5">
      <c r="A112" s="272"/>
      <c r="B112" s="272"/>
      <c r="C112" s="272"/>
      <c r="D112" s="272"/>
      <c r="E112" s="272"/>
    </row>
    <row r="113" spans="1:5">
      <c r="A113" s="272"/>
      <c r="B113" s="272"/>
      <c r="C113" s="272"/>
      <c r="D113" s="272"/>
      <c r="E113" s="272"/>
    </row>
    <row r="114" spans="1:5">
      <c r="A114" s="272"/>
      <c r="B114" s="272"/>
      <c r="C114" s="272"/>
      <c r="D114" s="272"/>
      <c r="E114" s="272"/>
    </row>
    <row r="115" spans="1:5">
      <c r="A115" s="272"/>
      <c r="B115" s="272"/>
      <c r="C115" s="272"/>
      <c r="D115" s="272"/>
      <c r="E115" s="272"/>
    </row>
    <row r="116" spans="1:5">
      <c r="A116" s="272"/>
      <c r="B116" s="272"/>
      <c r="C116" s="272"/>
      <c r="D116" s="272"/>
      <c r="E116" s="272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D44"/>
  <sheetViews>
    <sheetView tabSelected="1" zoomScaleNormal="100" zoomScaleSheetLayoutView="100" workbookViewId="0">
      <selection activeCell="B45" sqref="B45"/>
    </sheetView>
  </sheetViews>
  <sheetFormatPr baseColWidth="10" defaultColWidth="12.85546875" defaultRowHeight="11.25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>
      <c r="A1" s="391" t="s">
        <v>157</v>
      </c>
      <c r="B1" s="392"/>
      <c r="C1" s="1"/>
    </row>
    <row r="2" spans="1:3" ht="15" customHeight="1">
      <c r="A2" s="268" t="s">
        <v>155</v>
      </c>
      <c r="B2" s="269" t="s">
        <v>156</v>
      </c>
    </row>
    <row r="3" spans="1:3">
      <c r="A3" s="205"/>
      <c r="B3" s="209"/>
    </row>
    <row r="4" spans="1:3">
      <c r="A4" s="206"/>
      <c r="B4" s="210" t="s">
        <v>197</v>
      </c>
    </row>
    <row r="5" spans="1:3">
      <c r="A5" s="206"/>
      <c r="B5" s="210"/>
    </row>
    <row r="6" spans="1:3">
      <c r="A6" s="206"/>
      <c r="B6" s="232" t="s">
        <v>0</v>
      </c>
    </row>
    <row r="7" spans="1:3">
      <c r="A7" s="206" t="s">
        <v>1</v>
      </c>
      <c r="B7" s="211" t="s">
        <v>2</v>
      </c>
    </row>
    <row r="8" spans="1:3">
      <c r="A8" s="206" t="s">
        <v>3</v>
      </c>
      <c r="B8" s="211" t="s">
        <v>4</v>
      </c>
    </row>
    <row r="9" spans="1:3">
      <c r="A9" s="206" t="s">
        <v>5</v>
      </c>
      <c r="B9" s="211" t="s">
        <v>6</v>
      </c>
    </row>
    <row r="10" spans="1:3">
      <c r="A10" s="206" t="s">
        <v>7</v>
      </c>
      <c r="B10" s="211" t="s">
        <v>8</v>
      </c>
    </row>
    <row r="11" spans="1:3">
      <c r="A11" s="206" t="s">
        <v>9</v>
      </c>
      <c r="B11" s="211" t="s">
        <v>10</v>
      </c>
    </row>
    <row r="12" spans="1:3">
      <c r="A12" s="206" t="s">
        <v>11</v>
      </c>
      <c r="B12" s="211" t="s">
        <v>12</v>
      </c>
    </row>
    <row r="13" spans="1:3">
      <c r="A13" s="206" t="s">
        <v>13</v>
      </c>
      <c r="B13" s="211" t="s">
        <v>14</v>
      </c>
    </row>
    <row r="14" spans="1:3">
      <c r="A14" s="206" t="s">
        <v>15</v>
      </c>
      <c r="B14" s="211" t="s">
        <v>16</v>
      </c>
    </row>
    <row r="15" spans="1:3">
      <c r="A15" s="206" t="s">
        <v>17</v>
      </c>
      <c r="B15" s="211" t="s">
        <v>18</v>
      </c>
    </row>
    <row r="16" spans="1:3">
      <c r="A16" s="206" t="s">
        <v>19</v>
      </c>
      <c r="B16" s="211" t="s">
        <v>20</v>
      </c>
    </row>
    <row r="17" spans="1:2">
      <c r="A17" s="206" t="s">
        <v>21</v>
      </c>
      <c r="B17" s="211" t="s">
        <v>22</v>
      </c>
    </row>
    <row r="18" spans="1:2">
      <c r="A18" s="206" t="s">
        <v>23</v>
      </c>
      <c r="B18" s="211" t="s">
        <v>24</v>
      </c>
    </row>
    <row r="19" spans="1:2">
      <c r="A19" s="206" t="s">
        <v>25</v>
      </c>
      <c r="B19" s="211" t="s">
        <v>26</v>
      </c>
    </row>
    <row r="20" spans="1:2">
      <c r="A20" s="206" t="s">
        <v>27</v>
      </c>
      <c r="B20" s="211" t="s">
        <v>28</v>
      </c>
    </row>
    <row r="21" spans="1:2">
      <c r="A21" s="206" t="s">
        <v>288</v>
      </c>
      <c r="B21" s="211" t="s">
        <v>29</v>
      </c>
    </row>
    <row r="22" spans="1:2">
      <c r="A22" s="206" t="s">
        <v>289</v>
      </c>
      <c r="B22" s="211" t="s">
        <v>30</v>
      </c>
    </row>
    <row r="23" spans="1:2">
      <c r="A23" s="206" t="s">
        <v>290</v>
      </c>
      <c r="B23" s="211" t="s">
        <v>31</v>
      </c>
    </row>
    <row r="24" spans="1:2">
      <c r="A24" s="206" t="s">
        <v>32</v>
      </c>
      <c r="B24" s="211" t="s">
        <v>33</v>
      </c>
    </row>
    <row r="25" spans="1:2">
      <c r="A25" s="206" t="s">
        <v>34</v>
      </c>
      <c r="B25" s="211" t="s">
        <v>35</v>
      </c>
    </row>
    <row r="26" spans="1:2">
      <c r="A26" s="206" t="s">
        <v>36</v>
      </c>
      <c r="B26" s="211" t="s">
        <v>37</v>
      </c>
    </row>
    <row r="27" spans="1:2">
      <c r="A27" s="206" t="s">
        <v>38</v>
      </c>
      <c r="B27" s="211" t="s">
        <v>39</v>
      </c>
    </row>
    <row r="28" spans="1:2">
      <c r="A28" s="206" t="s">
        <v>261</v>
      </c>
      <c r="B28" s="211" t="s">
        <v>262</v>
      </c>
    </row>
    <row r="29" spans="1:2">
      <c r="A29" s="206"/>
      <c r="B29" s="211"/>
    </row>
    <row r="30" spans="1:2">
      <c r="A30" s="206"/>
      <c r="B30" s="232"/>
    </row>
    <row r="31" spans="1:2">
      <c r="A31" s="206" t="s">
        <v>213</v>
      </c>
      <c r="B31" s="211" t="s">
        <v>195</v>
      </c>
    </row>
    <row r="32" spans="1:2">
      <c r="A32" s="206" t="s">
        <v>214</v>
      </c>
      <c r="B32" s="211" t="s">
        <v>196</v>
      </c>
    </row>
    <row r="33" spans="1:4">
      <c r="A33" s="206"/>
      <c r="B33" s="211"/>
    </row>
    <row r="34" spans="1:4">
      <c r="A34" s="206"/>
      <c r="B34" s="210" t="s">
        <v>198</v>
      </c>
    </row>
    <row r="35" spans="1:4">
      <c r="A35" s="206" t="s">
        <v>210</v>
      </c>
      <c r="B35" s="211" t="s">
        <v>41</v>
      </c>
    </row>
    <row r="36" spans="1:4">
      <c r="A36" s="206"/>
      <c r="B36" s="211" t="s">
        <v>42</v>
      </c>
    </row>
    <row r="37" spans="1:4" ht="12" thickBot="1">
      <c r="A37" s="207"/>
      <c r="B37" s="208"/>
    </row>
    <row r="39" spans="1:4">
      <c r="A39" s="318" t="s">
        <v>320</v>
      </c>
      <c r="B39" s="319"/>
      <c r="C39" s="319"/>
      <c r="D39" s="320"/>
    </row>
    <row r="40" spans="1:4">
      <c r="A40" s="321"/>
      <c r="B40" s="319"/>
      <c r="C40" s="319"/>
      <c r="D40" s="320"/>
    </row>
    <row r="41" spans="1:4">
      <c r="A41" s="322"/>
      <c r="B41" s="323"/>
      <c r="C41" s="322"/>
      <c r="D41" s="322"/>
    </row>
    <row r="42" spans="1:4">
      <c r="A42" s="324"/>
      <c r="B42" s="322"/>
      <c r="C42" s="322"/>
      <c r="D42" s="322"/>
    </row>
    <row r="43" spans="1:4">
      <c r="A43" s="324"/>
      <c r="B43" s="322" t="s">
        <v>321</v>
      </c>
      <c r="C43" s="324"/>
    </row>
    <row r="44" spans="1:4" ht="22.5">
      <c r="A44" s="324"/>
      <c r="B44" s="325" t="s">
        <v>519</v>
      </c>
      <c r="C44" s="390"/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14"/>
  <sheetViews>
    <sheetView zoomScaleNormal="100" zoomScaleSheetLayoutView="100" workbookViewId="0">
      <selection activeCell="G4" sqref="G4"/>
    </sheetView>
  </sheetViews>
  <sheetFormatPr baseColWidth="10" defaultRowHeight="11.25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>
      <c r="A1" s="72" t="s">
        <v>43</v>
      </c>
      <c r="B1" s="72"/>
      <c r="C1" s="43"/>
      <c r="D1" s="43"/>
      <c r="E1" s="43"/>
      <c r="F1" s="102"/>
      <c r="G1" s="7"/>
    </row>
    <row r="2" spans="1:7" s="42" customFormat="1" ht="11.25" customHeight="1">
      <c r="A2" s="72" t="s">
        <v>0</v>
      </c>
      <c r="B2" s="72"/>
      <c r="C2" s="43"/>
      <c r="D2" s="43"/>
      <c r="E2" s="43"/>
    </row>
    <row r="3" spans="1:7" s="42" customFormat="1">
      <c r="C3" s="43"/>
      <c r="D3" s="43"/>
      <c r="E3" s="43"/>
    </row>
    <row r="4" spans="1:7" s="42" customFormat="1" ht="15">
      <c r="C4" s="43"/>
      <c r="D4" s="43"/>
      <c r="E4" s="43"/>
      <c r="G4" s="388" t="s">
        <v>518</v>
      </c>
    </row>
    <row r="5" spans="1:7" s="42" customFormat="1" ht="11.25" customHeight="1">
      <c r="A5" s="10" t="s">
        <v>139</v>
      </c>
      <c r="B5" s="10"/>
      <c r="C5" s="43"/>
      <c r="D5" s="43"/>
      <c r="E5" s="43"/>
      <c r="G5" s="12" t="s">
        <v>116</v>
      </c>
    </row>
    <row r="6" spans="1:7" s="82" customFormat="1">
      <c r="A6" s="45"/>
      <c r="B6" s="45"/>
      <c r="C6" s="79"/>
      <c r="D6" s="81"/>
      <c r="E6" s="81"/>
    </row>
    <row r="7" spans="1:7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52" t="s">
        <v>49</v>
      </c>
      <c r="G7" s="52" t="s">
        <v>89</v>
      </c>
    </row>
    <row r="8" spans="1:7">
      <c r="A8" s="150"/>
      <c r="B8" s="150"/>
      <c r="C8" s="164"/>
      <c r="D8" s="164"/>
      <c r="E8" s="164"/>
      <c r="F8" s="176"/>
      <c r="G8" s="171"/>
    </row>
    <row r="9" spans="1:7">
      <c r="A9" s="150"/>
      <c r="B9" s="150"/>
      <c r="C9" s="164"/>
      <c r="D9" s="164"/>
      <c r="E9" s="164"/>
      <c r="F9" s="164"/>
      <c r="G9" s="171"/>
    </row>
    <row r="10" spans="1:7">
      <c r="A10" s="150"/>
      <c r="B10" s="150"/>
      <c r="C10" s="164"/>
      <c r="D10" s="164"/>
      <c r="E10" s="164"/>
      <c r="F10" s="171"/>
      <c r="G10" s="171"/>
    </row>
    <row r="11" spans="1:7">
      <c r="A11" s="150"/>
      <c r="B11" s="150"/>
      <c r="C11" s="164"/>
      <c r="D11" s="164"/>
      <c r="E11" s="164"/>
      <c r="F11" s="171"/>
      <c r="G11" s="171"/>
    </row>
    <row r="12" spans="1:7">
      <c r="A12" s="150"/>
      <c r="B12" s="150"/>
      <c r="C12" s="164"/>
      <c r="D12" s="164"/>
      <c r="E12" s="164"/>
      <c r="F12" s="171"/>
      <c r="G12" s="171"/>
    </row>
    <row r="13" spans="1:7">
      <c r="A13" s="150"/>
      <c r="B13" s="150"/>
      <c r="C13" s="164"/>
      <c r="D13" s="164"/>
      <c r="E13" s="164"/>
      <c r="F13" s="171"/>
      <c r="G13" s="171"/>
    </row>
    <row r="14" spans="1:7">
      <c r="A14" s="168"/>
      <c r="B14" s="151" t="s">
        <v>279</v>
      </c>
      <c r="C14" s="142">
        <f>SUM(C8:C13)</f>
        <v>0</v>
      </c>
      <c r="D14" s="142">
        <f>SUM(D8:D13)</f>
        <v>0</v>
      </c>
      <c r="E14" s="145">
        <f>SUM(E8:E13)</f>
        <v>0</v>
      </c>
      <c r="F14" s="200"/>
      <c r="G14" s="200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2"/>
  <sheetViews>
    <sheetView zoomScaleNormal="100" zoomScaleSheetLayoutView="100" workbookViewId="0">
      <selection activeCell="G9" sqref="G9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5" width="17.7109375" style="9" customWidth="1"/>
    <col min="6" max="6" width="17.7109375" style="272" customWidth="1"/>
    <col min="7" max="16384" width="11.42578125" style="272"/>
  </cols>
  <sheetData>
    <row r="1" spans="1:6" s="42" customFormat="1">
      <c r="A1" s="72" t="s">
        <v>43</v>
      </c>
      <c r="B1" s="72"/>
      <c r="C1" s="43"/>
      <c r="D1" s="43"/>
      <c r="E1" s="43"/>
      <c r="F1" s="7"/>
    </row>
    <row r="2" spans="1:6" s="42" customFormat="1">
      <c r="A2" s="72" t="s">
        <v>0</v>
      </c>
      <c r="B2" s="72"/>
      <c r="C2" s="43"/>
      <c r="D2" s="43"/>
      <c r="E2" s="43"/>
    </row>
    <row r="3" spans="1:6" s="42" customFormat="1">
      <c r="C3" s="43"/>
      <c r="D3" s="43"/>
      <c r="E3" s="43"/>
    </row>
    <row r="4" spans="1:6" s="42" customFormat="1">
      <c r="C4" s="43"/>
      <c r="D4" s="43"/>
      <c r="E4" s="43"/>
    </row>
    <row r="5" spans="1:6" s="42" customFormat="1" ht="11.25" customHeight="1">
      <c r="A5" s="10" t="s">
        <v>140</v>
      </c>
      <c r="B5" s="10"/>
      <c r="C5" s="43"/>
      <c r="D5" s="43"/>
      <c r="E5" s="43"/>
      <c r="F5" s="326" t="s">
        <v>118</v>
      </c>
    </row>
    <row r="6" spans="1:6" s="82" customFormat="1">
      <c r="A6" s="45"/>
      <c r="B6" s="45"/>
      <c r="C6" s="79"/>
      <c r="D6" s="81"/>
      <c r="E6" s="81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103" t="s">
        <v>117</v>
      </c>
      <c r="F7" s="103" t="s">
        <v>89</v>
      </c>
    </row>
    <row r="8" spans="1:6" ht="33.75">
      <c r="A8" s="159" t="s">
        <v>353</v>
      </c>
      <c r="B8" s="309" t="s">
        <v>354</v>
      </c>
      <c r="C8" s="338">
        <v>-716288.44</v>
      </c>
      <c r="D8" s="9">
        <v>-727934.84</v>
      </c>
      <c r="E8" s="164">
        <f>+D8-C8</f>
        <v>-11646.400000000023</v>
      </c>
      <c r="F8" s="203" t="s">
        <v>355</v>
      </c>
    </row>
    <row r="9" spans="1:6" ht="33.75">
      <c r="A9" s="159" t="s">
        <v>356</v>
      </c>
      <c r="B9" s="309" t="s">
        <v>357</v>
      </c>
      <c r="C9" s="164">
        <v>1576945.76</v>
      </c>
      <c r="D9" s="338">
        <v>1576945.75</v>
      </c>
      <c r="E9" s="164">
        <f>+D9-C9</f>
        <v>-1.0000000009313226E-2</v>
      </c>
      <c r="F9" s="203" t="s">
        <v>355</v>
      </c>
    </row>
    <row r="10" spans="1:6">
      <c r="A10" s="150"/>
      <c r="B10" s="150"/>
      <c r="C10" s="164"/>
      <c r="D10" s="164"/>
      <c r="E10" s="164"/>
      <c r="F10" s="203"/>
    </row>
    <row r="11" spans="1:6">
      <c r="A11" s="150"/>
      <c r="B11" s="150"/>
      <c r="C11" s="164"/>
      <c r="D11" s="164"/>
      <c r="E11" s="164"/>
      <c r="F11" s="203"/>
    </row>
    <row r="12" spans="1:6">
      <c r="A12" s="151"/>
      <c r="B12" s="151" t="s">
        <v>280</v>
      </c>
      <c r="C12" s="165">
        <f>SUM(C8:C11)</f>
        <v>860657.32000000007</v>
      </c>
      <c r="D12" s="165">
        <f>SUM(D8:D11)</f>
        <v>849010.91</v>
      </c>
      <c r="E12" s="165">
        <f>SUM(E8:E11)</f>
        <v>-11646.410000000033</v>
      </c>
      <c r="F12" s="151"/>
    </row>
  </sheetData>
  <protectedRanges>
    <protectedRange sqref="F12" name="Rango1_1"/>
  </protectedRanges>
  <dataValidations disablePrompts="1"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6"/>
  <sheetViews>
    <sheetView zoomScaleNormal="100" zoomScaleSheetLayoutView="100" workbookViewId="0">
      <selection activeCell="C26" sqref="C26"/>
    </sheetView>
  </sheetViews>
  <sheetFormatPr baseColWidth="10" defaultColWidth="11.42578125" defaultRowHeight="11.25"/>
  <cols>
    <col min="1" max="1" width="20.7109375" style="153" customWidth="1"/>
    <col min="2" max="2" width="50.7109375" style="153" customWidth="1"/>
    <col min="3" max="5" width="17.7109375" style="119" customWidth="1"/>
    <col min="6" max="16384" width="11.42578125" style="272"/>
  </cols>
  <sheetData>
    <row r="1" spans="1:5" s="42" customFormat="1">
      <c r="A1" s="72" t="s">
        <v>43</v>
      </c>
      <c r="B1" s="72"/>
      <c r="C1" s="73"/>
      <c r="D1" s="73"/>
      <c r="E1" s="32"/>
    </row>
    <row r="2" spans="1:5" s="42" customFormat="1">
      <c r="A2" s="72" t="s">
        <v>0</v>
      </c>
      <c r="B2" s="72"/>
      <c r="C2" s="73"/>
      <c r="D2" s="73"/>
      <c r="E2" s="73"/>
    </row>
    <row r="3" spans="1:5" s="42" customFormat="1">
      <c r="C3" s="73"/>
      <c r="D3" s="73"/>
      <c r="E3" s="73"/>
    </row>
    <row r="4" spans="1:5" s="42" customFormat="1">
      <c r="C4" s="73"/>
      <c r="D4" s="73"/>
      <c r="E4" s="73"/>
    </row>
    <row r="5" spans="1:5" s="42" customFormat="1" ht="11.25" customHeight="1">
      <c r="A5" s="66" t="s">
        <v>154</v>
      </c>
      <c r="C5" s="73"/>
      <c r="D5" s="73"/>
      <c r="E5" s="260" t="s">
        <v>119</v>
      </c>
    </row>
    <row r="6" spans="1:5" s="82" customFormat="1">
      <c r="A6" s="28"/>
      <c r="B6" s="28"/>
      <c r="C6" s="104"/>
      <c r="D6" s="105"/>
      <c r="E6" s="105"/>
    </row>
    <row r="7" spans="1:5" ht="15" customHeight="1">
      <c r="A7" s="15" t="s">
        <v>46</v>
      </c>
      <c r="B7" s="16" t="s">
        <v>47</v>
      </c>
      <c r="C7" s="379" t="s">
        <v>75</v>
      </c>
      <c r="D7" s="379" t="s">
        <v>76</v>
      </c>
      <c r="E7" s="58" t="s">
        <v>77</v>
      </c>
    </row>
    <row r="8" spans="1:5">
      <c r="A8" s="339"/>
      <c r="B8" s="340"/>
      <c r="C8" s="132"/>
      <c r="D8" s="381"/>
      <c r="E8" s="378"/>
    </row>
    <row r="9" spans="1:5">
      <c r="A9" s="339" t="s">
        <v>507</v>
      </c>
      <c r="B9" s="340" t="s">
        <v>509</v>
      </c>
      <c r="C9" s="132">
        <v>25756</v>
      </c>
      <c r="D9" s="381">
        <v>25756</v>
      </c>
      <c r="E9" s="378">
        <f>+D9-C9</f>
        <v>0</v>
      </c>
    </row>
    <row r="10" spans="1:5">
      <c r="A10" s="339" t="s">
        <v>508</v>
      </c>
      <c r="B10" s="340" t="s">
        <v>358</v>
      </c>
      <c r="C10" s="381">
        <v>624121.24</v>
      </c>
      <c r="D10" s="119">
        <v>612474.84</v>
      </c>
      <c r="E10" s="378">
        <f t="shared" ref="E10:E11" si="0">+D10-C10</f>
        <v>-11646.400000000023</v>
      </c>
    </row>
    <row r="11" spans="1:5">
      <c r="A11" s="339" t="s">
        <v>426</v>
      </c>
      <c r="B11" s="340" t="s">
        <v>425</v>
      </c>
      <c r="C11" s="381">
        <v>-252878.67</v>
      </c>
      <c r="D11" s="381">
        <v>-252878.67</v>
      </c>
      <c r="E11" s="378">
        <f t="shared" si="0"/>
        <v>0</v>
      </c>
    </row>
    <row r="12" spans="1:5">
      <c r="A12" s="339"/>
      <c r="B12" s="340"/>
      <c r="C12" s="132"/>
      <c r="D12" s="381"/>
      <c r="E12" s="378"/>
    </row>
    <row r="13" spans="1:5">
      <c r="A13" s="339"/>
      <c r="B13" s="340"/>
      <c r="C13" s="380"/>
      <c r="D13" s="328"/>
      <c r="E13" s="164"/>
    </row>
    <row r="14" spans="1:5" s="19" customFormat="1">
      <c r="A14" s="151"/>
      <c r="B14" s="151" t="s">
        <v>359</v>
      </c>
      <c r="C14" s="165">
        <f>SUM(C8:C13)</f>
        <v>396998.56999999995</v>
      </c>
      <c r="D14" s="165">
        <f>SUM(D8:D13)</f>
        <v>385352.16999999993</v>
      </c>
      <c r="E14" s="165">
        <f>SUM(E8:E13)</f>
        <v>-11646.400000000023</v>
      </c>
    </row>
    <row r="15" spans="1:5" s="19" customFormat="1">
      <c r="A15" s="196"/>
      <c r="B15" s="196"/>
      <c r="C15" s="201"/>
      <c r="D15" s="201"/>
      <c r="E15" s="201"/>
    </row>
    <row r="20" spans="1:5">
      <c r="A20" s="272"/>
      <c r="B20" s="272"/>
      <c r="C20" s="272"/>
      <c r="D20" s="272"/>
      <c r="E20" s="272"/>
    </row>
    <row r="21" spans="1:5">
      <c r="A21" s="272"/>
      <c r="B21" s="272"/>
      <c r="C21" s="272"/>
      <c r="D21" s="272"/>
      <c r="E21" s="272"/>
    </row>
    <row r="22" spans="1:5">
      <c r="A22" s="272"/>
      <c r="B22" s="272"/>
      <c r="C22" s="272"/>
      <c r="D22" s="272"/>
      <c r="E22" s="272"/>
    </row>
    <row r="23" spans="1:5">
      <c r="A23" s="272"/>
      <c r="B23" s="272"/>
      <c r="C23" s="272"/>
      <c r="D23" s="272"/>
      <c r="E23" s="272"/>
    </row>
    <row r="24" spans="1:5">
      <c r="A24" s="272"/>
      <c r="B24" s="272"/>
      <c r="C24" s="272"/>
      <c r="D24" s="272"/>
      <c r="E24" s="272"/>
    </row>
    <row r="25" spans="1:5">
      <c r="A25" s="272"/>
      <c r="B25" s="272"/>
      <c r="C25" s="272"/>
      <c r="D25" s="272"/>
      <c r="E25" s="272"/>
    </row>
    <row r="26" spans="1:5">
      <c r="A26" s="272"/>
      <c r="B26" s="272"/>
      <c r="C26" s="272"/>
      <c r="D26" s="272"/>
      <c r="E26" s="272"/>
    </row>
    <row r="27" spans="1:5">
      <c r="A27" s="272"/>
      <c r="B27" s="272"/>
      <c r="C27" s="272"/>
      <c r="D27" s="272"/>
      <c r="E27" s="272"/>
    </row>
    <row r="28" spans="1:5">
      <c r="A28" s="272"/>
      <c r="B28" s="272"/>
      <c r="C28" s="272"/>
      <c r="D28" s="272"/>
      <c r="E28" s="272"/>
    </row>
    <row r="29" spans="1:5">
      <c r="A29" s="272"/>
      <c r="B29" s="272"/>
      <c r="C29" s="272"/>
      <c r="D29" s="272"/>
      <c r="E29" s="272"/>
    </row>
    <row r="30" spans="1:5">
      <c r="A30" s="272"/>
      <c r="B30" s="272"/>
      <c r="C30" s="272"/>
      <c r="D30" s="272"/>
      <c r="E30" s="272"/>
    </row>
    <row r="31" spans="1:5">
      <c r="A31" s="272"/>
      <c r="B31" s="272"/>
      <c r="C31" s="272"/>
      <c r="D31" s="272"/>
      <c r="E31" s="272"/>
    </row>
    <row r="32" spans="1:5">
      <c r="A32" s="272"/>
      <c r="B32" s="272"/>
      <c r="C32" s="272"/>
      <c r="D32" s="272"/>
      <c r="E32" s="272"/>
    </row>
    <row r="33" spans="1:5">
      <c r="A33" s="272"/>
      <c r="B33" s="272"/>
      <c r="C33" s="272"/>
      <c r="D33" s="272"/>
      <c r="E33" s="272"/>
    </row>
    <row r="34" spans="1:5">
      <c r="A34" s="272"/>
      <c r="B34" s="272"/>
      <c r="C34" s="272"/>
      <c r="D34" s="272"/>
      <c r="E34" s="272"/>
    </row>
    <row r="35" spans="1:5">
      <c r="A35" s="272"/>
      <c r="B35" s="272"/>
      <c r="C35" s="272"/>
      <c r="D35" s="272"/>
      <c r="E35" s="272"/>
    </row>
    <row r="36" spans="1:5">
      <c r="A36" s="272"/>
      <c r="B36" s="272"/>
      <c r="C36" s="272"/>
      <c r="D36" s="272"/>
      <c r="E36" s="272"/>
    </row>
    <row r="37" spans="1:5">
      <c r="A37" s="272"/>
      <c r="B37" s="272"/>
      <c r="C37" s="272"/>
      <c r="D37" s="272"/>
      <c r="E37" s="272"/>
    </row>
    <row r="38" spans="1:5">
      <c r="A38" s="272"/>
      <c r="B38" s="272"/>
      <c r="C38" s="272"/>
      <c r="D38" s="272"/>
      <c r="E38" s="272"/>
    </row>
    <row r="39" spans="1:5">
      <c r="A39" s="272"/>
      <c r="B39" s="272"/>
      <c r="C39" s="272"/>
      <c r="D39" s="272"/>
      <c r="E39" s="272"/>
    </row>
    <row r="40" spans="1:5">
      <c r="A40" s="272"/>
      <c r="B40" s="272"/>
      <c r="C40" s="272"/>
      <c r="D40" s="272"/>
      <c r="E40" s="272"/>
    </row>
    <row r="41" spans="1:5">
      <c r="A41" s="272"/>
      <c r="B41" s="272"/>
      <c r="C41" s="272"/>
      <c r="D41" s="272"/>
      <c r="E41" s="272"/>
    </row>
    <row r="42" spans="1:5">
      <c r="A42" s="272"/>
      <c r="B42" s="272"/>
      <c r="C42" s="272"/>
      <c r="D42" s="272"/>
      <c r="E42" s="272"/>
    </row>
    <row r="43" spans="1:5">
      <c r="A43" s="272"/>
      <c r="B43" s="272"/>
      <c r="C43" s="272"/>
      <c r="D43" s="272"/>
      <c r="E43" s="272"/>
    </row>
    <row r="44" spans="1:5">
      <c r="A44" s="272"/>
      <c r="B44" s="272"/>
      <c r="C44" s="272"/>
      <c r="D44" s="272"/>
      <c r="E44" s="272"/>
    </row>
    <row r="45" spans="1:5">
      <c r="A45" s="272"/>
      <c r="B45" s="272"/>
      <c r="C45" s="272"/>
      <c r="D45" s="272"/>
      <c r="E45" s="272"/>
    </row>
    <row r="46" spans="1:5">
      <c r="A46" s="272"/>
      <c r="B46" s="272"/>
      <c r="C46" s="272"/>
      <c r="D46" s="272"/>
      <c r="E46" s="272"/>
    </row>
    <row r="47" spans="1:5">
      <c r="A47" s="272"/>
      <c r="B47" s="272"/>
      <c r="C47" s="272"/>
      <c r="D47" s="272"/>
      <c r="E47" s="272"/>
    </row>
    <row r="48" spans="1:5">
      <c r="A48" s="272"/>
      <c r="B48" s="272"/>
      <c r="C48" s="272"/>
      <c r="D48" s="272"/>
      <c r="E48" s="272"/>
    </row>
    <row r="49" spans="1:5">
      <c r="A49" s="272"/>
      <c r="B49" s="272"/>
      <c r="C49" s="272"/>
      <c r="D49" s="272"/>
      <c r="E49" s="272"/>
    </row>
    <row r="50" spans="1:5">
      <c r="A50" s="272"/>
      <c r="B50" s="272"/>
      <c r="C50" s="272"/>
      <c r="D50" s="272"/>
      <c r="E50" s="272"/>
    </row>
    <row r="51" spans="1:5">
      <c r="A51" s="272"/>
      <c r="B51" s="272"/>
      <c r="C51" s="272"/>
      <c r="D51" s="272"/>
      <c r="E51" s="272"/>
    </row>
    <row r="52" spans="1:5">
      <c r="A52" s="272"/>
      <c r="B52" s="272"/>
      <c r="C52" s="272"/>
      <c r="D52" s="272"/>
      <c r="E52" s="272"/>
    </row>
    <row r="53" spans="1:5">
      <c r="A53" s="272"/>
      <c r="B53" s="272"/>
      <c r="C53" s="272"/>
      <c r="D53" s="272"/>
      <c r="E53" s="272"/>
    </row>
    <row r="54" spans="1:5">
      <c r="A54" s="272"/>
      <c r="B54" s="272"/>
      <c r="C54" s="272"/>
      <c r="D54" s="272"/>
      <c r="E54" s="272"/>
    </row>
    <row r="55" spans="1:5">
      <c r="A55" s="272"/>
      <c r="B55" s="272"/>
      <c r="C55" s="272"/>
      <c r="D55" s="272"/>
      <c r="E55" s="272"/>
    </row>
    <row r="56" spans="1:5">
      <c r="A56" s="272"/>
      <c r="B56" s="272"/>
      <c r="C56" s="272"/>
      <c r="D56" s="272"/>
      <c r="E56" s="272"/>
    </row>
    <row r="57" spans="1:5">
      <c r="A57" s="272"/>
      <c r="B57" s="272"/>
      <c r="C57" s="272"/>
      <c r="D57" s="272"/>
      <c r="E57" s="272"/>
    </row>
    <row r="58" spans="1:5">
      <c r="A58" s="272"/>
      <c r="B58" s="272"/>
      <c r="C58" s="272"/>
      <c r="D58" s="272"/>
      <c r="E58" s="272"/>
    </row>
    <row r="59" spans="1:5">
      <c r="A59" s="272"/>
      <c r="B59" s="272"/>
      <c r="C59" s="272"/>
      <c r="D59" s="272"/>
      <c r="E59" s="272"/>
    </row>
    <row r="60" spans="1:5">
      <c r="A60" s="272"/>
      <c r="B60" s="272"/>
      <c r="C60" s="272"/>
      <c r="D60" s="272"/>
      <c r="E60" s="272"/>
    </row>
    <row r="61" spans="1:5">
      <c r="A61" s="272"/>
      <c r="B61" s="272"/>
      <c r="C61" s="272"/>
      <c r="D61" s="272"/>
      <c r="E61" s="272"/>
    </row>
    <row r="62" spans="1:5">
      <c r="A62" s="272"/>
      <c r="B62" s="272"/>
      <c r="C62" s="272"/>
      <c r="D62" s="272"/>
      <c r="E62" s="272"/>
    </row>
    <row r="63" spans="1:5">
      <c r="A63" s="272"/>
      <c r="B63" s="272"/>
      <c r="C63" s="272"/>
      <c r="D63" s="272"/>
      <c r="E63" s="272"/>
    </row>
    <row r="64" spans="1:5">
      <c r="A64" s="272"/>
      <c r="B64" s="272"/>
      <c r="C64" s="272"/>
      <c r="D64" s="272"/>
      <c r="E64" s="272"/>
    </row>
    <row r="65" spans="1:5">
      <c r="A65" s="272"/>
      <c r="B65" s="272"/>
      <c r="C65" s="272"/>
      <c r="D65" s="272"/>
      <c r="E65" s="272"/>
    </row>
    <row r="66" spans="1:5">
      <c r="A66" s="272"/>
      <c r="B66" s="272"/>
      <c r="C66" s="272"/>
      <c r="D66" s="272"/>
      <c r="E66" s="272"/>
    </row>
    <row r="67" spans="1:5">
      <c r="A67" s="272"/>
      <c r="B67" s="272"/>
      <c r="C67" s="272"/>
      <c r="D67" s="272"/>
      <c r="E67" s="272"/>
    </row>
    <row r="68" spans="1:5">
      <c r="A68" s="272"/>
      <c r="B68" s="272"/>
      <c r="C68" s="272"/>
      <c r="D68" s="272"/>
      <c r="E68" s="272"/>
    </row>
    <row r="69" spans="1:5">
      <c r="A69" s="272"/>
      <c r="B69" s="272"/>
      <c r="C69" s="272"/>
      <c r="D69" s="272"/>
      <c r="E69" s="272"/>
    </row>
    <row r="70" spans="1:5">
      <c r="A70" s="272"/>
      <c r="B70" s="272"/>
      <c r="C70" s="272"/>
      <c r="D70" s="272"/>
      <c r="E70" s="272"/>
    </row>
    <row r="71" spans="1:5">
      <c r="A71" s="272"/>
      <c r="B71" s="272"/>
      <c r="C71" s="272"/>
      <c r="D71" s="272"/>
      <c r="E71" s="272"/>
    </row>
    <row r="72" spans="1:5">
      <c r="A72" s="272"/>
      <c r="B72" s="272"/>
      <c r="C72" s="272"/>
      <c r="D72" s="272"/>
      <c r="E72" s="272"/>
    </row>
    <row r="73" spans="1:5">
      <c r="A73" s="272"/>
      <c r="B73" s="272"/>
      <c r="C73" s="272"/>
      <c r="D73" s="272"/>
      <c r="E73" s="272"/>
    </row>
    <row r="74" spans="1:5">
      <c r="A74" s="272"/>
      <c r="B74" s="272"/>
      <c r="C74" s="272"/>
      <c r="D74" s="272"/>
      <c r="E74" s="272"/>
    </row>
    <row r="75" spans="1:5">
      <c r="A75" s="272"/>
      <c r="B75" s="272"/>
      <c r="C75" s="272"/>
      <c r="D75" s="272"/>
      <c r="E75" s="272"/>
    </row>
    <row r="76" spans="1:5">
      <c r="A76" s="272"/>
      <c r="B76" s="272"/>
      <c r="C76" s="272"/>
      <c r="D76" s="272"/>
      <c r="E76" s="272"/>
    </row>
    <row r="77" spans="1:5">
      <c r="A77" s="272"/>
      <c r="B77" s="272"/>
      <c r="C77" s="272"/>
      <c r="D77" s="272"/>
      <c r="E77" s="272"/>
    </row>
    <row r="78" spans="1:5">
      <c r="A78" s="272"/>
      <c r="B78" s="272"/>
      <c r="C78" s="272"/>
      <c r="D78" s="272"/>
      <c r="E78" s="272"/>
    </row>
    <row r="79" spans="1:5">
      <c r="A79" s="272"/>
      <c r="B79" s="272"/>
      <c r="C79" s="272"/>
      <c r="D79" s="272"/>
      <c r="E79" s="272"/>
    </row>
    <row r="80" spans="1:5">
      <c r="A80" s="272"/>
      <c r="B80" s="272"/>
      <c r="C80" s="272"/>
      <c r="D80" s="272"/>
      <c r="E80" s="272"/>
    </row>
    <row r="81" spans="1:5">
      <c r="A81" s="272"/>
      <c r="B81" s="272"/>
      <c r="C81" s="272"/>
      <c r="D81" s="272"/>
      <c r="E81" s="272"/>
    </row>
    <row r="82" spans="1:5">
      <c r="A82" s="272"/>
      <c r="B82" s="272"/>
      <c r="C82" s="272"/>
      <c r="D82" s="272"/>
      <c r="E82" s="272"/>
    </row>
    <row r="83" spans="1:5">
      <c r="A83" s="272"/>
      <c r="B83" s="272"/>
      <c r="C83" s="272"/>
      <c r="D83" s="272"/>
      <c r="E83" s="272"/>
    </row>
    <row r="84" spans="1:5">
      <c r="A84" s="272"/>
      <c r="B84" s="272"/>
      <c r="C84" s="272"/>
      <c r="D84" s="272"/>
      <c r="E84" s="272"/>
    </row>
    <row r="85" spans="1:5">
      <c r="A85" s="272"/>
      <c r="B85" s="272"/>
      <c r="C85" s="272"/>
      <c r="D85" s="272"/>
      <c r="E85" s="272"/>
    </row>
    <row r="86" spans="1:5">
      <c r="A86" s="272"/>
      <c r="B86" s="272"/>
      <c r="C86" s="272"/>
      <c r="D86" s="272"/>
      <c r="E86" s="272"/>
    </row>
    <row r="87" spans="1:5">
      <c r="A87" s="272"/>
      <c r="B87" s="272"/>
      <c r="C87" s="272"/>
      <c r="D87" s="272"/>
      <c r="E87" s="272"/>
    </row>
    <row r="88" spans="1:5">
      <c r="A88" s="272"/>
      <c r="B88" s="272"/>
      <c r="C88" s="272"/>
      <c r="D88" s="272"/>
      <c r="E88" s="272"/>
    </row>
    <row r="89" spans="1:5">
      <c r="A89" s="272"/>
      <c r="B89" s="272"/>
      <c r="C89" s="272"/>
      <c r="D89" s="272"/>
      <c r="E89" s="272"/>
    </row>
    <row r="90" spans="1:5">
      <c r="A90" s="272"/>
      <c r="B90" s="272"/>
      <c r="C90" s="272"/>
      <c r="D90" s="272"/>
      <c r="E90" s="272"/>
    </row>
    <row r="91" spans="1:5">
      <c r="A91" s="272"/>
      <c r="B91" s="272"/>
      <c r="C91" s="272"/>
      <c r="D91" s="272"/>
      <c r="E91" s="272"/>
    </row>
    <row r="92" spans="1:5">
      <c r="A92" s="272"/>
      <c r="B92" s="272"/>
      <c r="C92" s="272"/>
      <c r="D92" s="272"/>
      <c r="E92" s="272"/>
    </row>
    <row r="93" spans="1:5">
      <c r="A93" s="272"/>
      <c r="B93" s="272"/>
      <c r="C93" s="272"/>
      <c r="D93" s="272"/>
      <c r="E93" s="272"/>
    </row>
    <row r="94" spans="1:5">
      <c r="A94" s="272"/>
      <c r="B94" s="272"/>
      <c r="C94" s="272"/>
      <c r="D94" s="272"/>
      <c r="E94" s="272"/>
    </row>
    <row r="95" spans="1:5">
      <c r="A95" s="272"/>
      <c r="B95" s="272"/>
      <c r="C95" s="272"/>
      <c r="D95" s="272"/>
      <c r="E95" s="272"/>
    </row>
    <row r="96" spans="1:5">
      <c r="A96" s="272"/>
      <c r="B96" s="272"/>
      <c r="C96" s="272"/>
      <c r="D96" s="272"/>
      <c r="E96" s="272"/>
    </row>
    <row r="97" spans="1:5">
      <c r="A97" s="272"/>
      <c r="B97" s="272"/>
      <c r="C97" s="272"/>
      <c r="D97" s="272"/>
      <c r="E97" s="272"/>
    </row>
    <row r="98" spans="1:5">
      <c r="A98" s="272"/>
      <c r="B98" s="272"/>
      <c r="C98" s="272"/>
      <c r="D98" s="272"/>
      <c r="E98" s="272"/>
    </row>
    <row r="99" spans="1:5">
      <c r="A99" s="272"/>
      <c r="B99" s="272"/>
      <c r="C99" s="272"/>
      <c r="D99" s="272"/>
      <c r="E99" s="272"/>
    </row>
    <row r="100" spans="1:5">
      <c r="A100" s="272"/>
      <c r="B100" s="272"/>
      <c r="C100" s="272"/>
      <c r="D100" s="272"/>
      <c r="E100" s="272"/>
    </row>
    <row r="101" spans="1:5">
      <c r="A101" s="272"/>
      <c r="B101" s="272"/>
      <c r="C101" s="272"/>
      <c r="D101" s="272"/>
      <c r="E101" s="272"/>
    </row>
    <row r="102" spans="1:5">
      <c r="A102" s="272"/>
      <c r="B102" s="272"/>
      <c r="C102" s="272"/>
      <c r="D102" s="272"/>
      <c r="E102" s="272"/>
    </row>
    <row r="103" spans="1:5">
      <c r="A103" s="272"/>
      <c r="B103" s="272"/>
      <c r="C103" s="272"/>
      <c r="D103" s="272"/>
      <c r="E103" s="272"/>
    </row>
    <row r="104" spans="1:5">
      <c r="A104" s="272"/>
      <c r="B104" s="272"/>
      <c r="C104" s="272"/>
      <c r="D104" s="272"/>
      <c r="E104" s="272"/>
    </row>
    <row r="105" spans="1:5">
      <c r="A105" s="272"/>
      <c r="B105" s="272"/>
      <c r="C105" s="272"/>
      <c r="D105" s="272"/>
      <c r="E105" s="272"/>
    </row>
    <row r="106" spans="1:5">
      <c r="A106" s="272"/>
      <c r="B106" s="272"/>
      <c r="C106" s="272"/>
      <c r="D106" s="272"/>
      <c r="E106" s="272"/>
    </row>
    <row r="107" spans="1:5">
      <c r="A107" s="272"/>
      <c r="B107" s="272"/>
      <c r="C107" s="272"/>
      <c r="D107" s="272"/>
      <c r="E107" s="272"/>
    </row>
    <row r="108" spans="1:5">
      <c r="A108" s="272"/>
      <c r="B108" s="272"/>
      <c r="C108" s="272"/>
      <c r="D108" s="272"/>
      <c r="E108" s="272"/>
    </row>
    <row r="109" spans="1:5">
      <c r="A109" s="272"/>
      <c r="B109" s="272"/>
      <c r="C109" s="272"/>
      <c r="D109" s="272"/>
      <c r="E109" s="272"/>
    </row>
    <row r="110" spans="1:5">
      <c r="A110" s="272"/>
      <c r="B110" s="272"/>
      <c r="C110" s="272"/>
      <c r="D110" s="272"/>
      <c r="E110" s="272"/>
    </row>
    <row r="111" spans="1:5">
      <c r="A111" s="272"/>
      <c r="B111" s="272"/>
      <c r="C111" s="272"/>
      <c r="D111" s="272"/>
      <c r="E111" s="272"/>
    </row>
    <row r="112" spans="1:5">
      <c r="A112" s="272"/>
      <c r="B112" s="272"/>
      <c r="C112" s="272"/>
      <c r="D112" s="272"/>
      <c r="E112" s="272"/>
    </row>
    <row r="113" spans="1:5">
      <c r="A113" s="272"/>
      <c r="B113" s="272"/>
      <c r="C113" s="272"/>
      <c r="D113" s="272"/>
      <c r="E113" s="272"/>
    </row>
    <row r="114" spans="1:5">
      <c r="A114" s="272"/>
      <c r="B114" s="272"/>
      <c r="C114" s="272"/>
      <c r="D114" s="272"/>
      <c r="E114" s="272"/>
    </row>
    <row r="115" spans="1:5">
      <c r="A115" s="272"/>
      <c r="B115" s="272"/>
      <c r="C115" s="272"/>
      <c r="D115" s="272"/>
      <c r="E115" s="272"/>
    </row>
    <row r="116" spans="1:5">
      <c r="A116" s="272"/>
      <c r="B116" s="272"/>
      <c r="C116" s="272"/>
      <c r="D116" s="272"/>
      <c r="E116" s="272"/>
    </row>
    <row r="117" spans="1:5">
      <c r="A117" s="272"/>
      <c r="B117" s="272"/>
      <c r="C117" s="272"/>
      <c r="D117" s="272"/>
      <c r="E117" s="272"/>
    </row>
    <row r="118" spans="1:5">
      <c r="A118" s="272"/>
      <c r="B118" s="272"/>
      <c r="C118" s="272"/>
      <c r="D118" s="272"/>
      <c r="E118" s="272"/>
    </row>
    <row r="119" spans="1:5">
      <c r="A119" s="272"/>
      <c r="B119" s="272"/>
      <c r="C119" s="272"/>
      <c r="D119" s="272"/>
      <c r="E119" s="272"/>
    </row>
    <row r="120" spans="1:5">
      <c r="A120" s="272"/>
      <c r="B120" s="272"/>
      <c r="C120" s="272"/>
      <c r="D120" s="272"/>
      <c r="E120" s="272"/>
    </row>
    <row r="121" spans="1:5">
      <c r="A121" s="272"/>
      <c r="B121" s="272"/>
      <c r="C121" s="272"/>
      <c r="D121" s="272"/>
      <c r="E121" s="272"/>
    </row>
    <row r="122" spans="1:5">
      <c r="A122" s="272"/>
      <c r="B122" s="272"/>
      <c r="C122" s="272"/>
      <c r="D122" s="272"/>
      <c r="E122" s="272"/>
    </row>
    <row r="123" spans="1:5">
      <c r="A123" s="272"/>
      <c r="B123" s="272"/>
      <c r="C123" s="272"/>
      <c r="D123" s="272"/>
      <c r="E123" s="272"/>
    </row>
    <row r="124" spans="1:5">
      <c r="A124" s="272"/>
      <c r="B124" s="272"/>
      <c r="C124" s="272"/>
      <c r="D124" s="272"/>
      <c r="E124" s="272"/>
    </row>
    <row r="125" spans="1:5">
      <c r="A125" s="272"/>
      <c r="B125" s="272"/>
      <c r="C125" s="272"/>
      <c r="D125" s="272"/>
      <c r="E125" s="272"/>
    </row>
    <row r="126" spans="1:5">
      <c r="A126" s="272"/>
      <c r="B126" s="272"/>
      <c r="C126" s="272"/>
      <c r="D126" s="272"/>
      <c r="E126" s="272"/>
    </row>
    <row r="127" spans="1:5">
      <c r="A127" s="272"/>
      <c r="B127" s="272"/>
      <c r="C127" s="272"/>
      <c r="D127" s="272"/>
      <c r="E127" s="272"/>
    </row>
    <row r="128" spans="1:5">
      <c r="A128" s="272"/>
      <c r="B128" s="272"/>
      <c r="C128" s="272"/>
      <c r="D128" s="272"/>
      <c r="E128" s="272"/>
    </row>
    <row r="129" spans="1:5">
      <c r="A129" s="272"/>
      <c r="B129" s="272"/>
      <c r="C129" s="272"/>
      <c r="D129" s="272"/>
      <c r="E129" s="272"/>
    </row>
    <row r="130" spans="1:5">
      <c r="A130" s="272"/>
      <c r="B130" s="272"/>
      <c r="C130" s="272"/>
      <c r="D130" s="272"/>
      <c r="E130" s="272"/>
    </row>
    <row r="131" spans="1:5">
      <c r="A131" s="272"/>
      <c r="B131" s="272"/>
      <c r="C131" s="272"/>
      <c r="D131" s="272"/>
      <c r="E131" s="272"/>
    </row>
    <row r="132" spans="1:5">
      <c r="A132" s="272"/>
      <c r="B132" s="272"/>
      <c r="C132" s="272"/>
      <c r="D132" s="272"/>
      <c r="E132" s="272"/>
    </row>
    <row r="133" spans="1:5">
      <c r="A133" s="272"/>
      <c r="B133" s="272"/>
      <c r="C133" s="272"/>
      <c r="D133" s="272"/>
      <c r="E133" s="272"/>
    </row>
    <row r="134" spans="1:5">
      <c r="A134" s="272"/>
      <c r="B134" s="272"/>
      <c r="C134" s="272"/>
      <c r="D134" s="272"/>
      <c r="E134" s="272"/>
    </row>
    <row r="135" spans="1:5">
      <c r="A135" s="272"/>
      <c r="B135" s="272"/>
      <c r="C135" s="272"/>
      <c r="D135" s="272"/>
      <c r="E135" s="272"/>
    </row>
    <row r="136" spans="1:5">
      <c r="A136" s="272"/>
      <c r="B136" s="272"/>
      <c r="C136" s="272"/>
      <c r="D136" s="272"/>
      <c r="E136" s="272"/>
    </row>
    <row r="137" spans="1:5">
      <c r="A137" s="272"/>
      <c r="B137" s="272"/>
      <c r="C137" s="272"/>
      <c r="D137" s="272"/>
      <c r="E137" s="272"/>
    </row>
    <row r="138" spans="1:5">
      <c r="A138" s="272"/>
      <c r="B138" s="272"/>
      <c r="C138" s="272"/>
      <c r="D138" s="272"/>
      <c r="E138" s="272"/>
    </row>
    <row r="139" spans="1:5">
      <c r="A139" s="272"/>
      <c r="B139" s="272"/>
      <c r="C139" s="272"/>
      <c r="D139" s="272"/>
      <c r="E139" s="272"/>
    </row>
    <row r="140" spans="1:5">
      <c r="A140" s="272"/>
      <c r="B140" s="272"/>
      <c r="C140" s="272"/>
      <c r="D140" s="272"/>
      <c r="E140" s="272"/>
    </row>
    <row r="141" spans="1:5">
      <c r="A141" s="272"/>
      <c r="B141" s="272"/>
      <c r="C141" s="272"/>
      <c r="D141" s="272"/>
      <c r="E141" s="272"/>
    </row>
    <row r="142" spans="1:5">
      <c r="A142" s="272"/>
      <c r="B142" s="272"/>
      <c r="C142" s="272"/>
      <c r="D142" s="272"/>
      <c r="E142" s="272"/>
    </row>
    <row r="143" spans="1:5">
      <c r="A143" s="272"/>
      <c r="B143" s="272"/>
      <c r="C143" s="272"/>
      <c r="D143" s="272"/>
      <c r="E143" s="272"/>
    </row>
    <row r="144" spans="1:5">
      <c r="A144" s="272"/>
      <c r="B144" s="272"/>
      <c r="C144" s="272"/>
      <c r="D144" s="272"/>
      <c r="E144" s="272"/>
    </row>
    <row r="145" spans="1:5">
      <c r="A145" s="272"/>
      <c r="B145" s="272"/>
      <c r="C145" s="272"/>
      <c r="D145" s="272"/>
      <c r="E145" s="272"/>
    </row>
    <row r="146" spans="1:5">
      <c r="A146" s="272"/>
      <c r="B146" s="272"/>
      <c r="C146" s="272"/>
      <c r="D146" s="272"/>
      <c r="E146" s="272"/>
    </row>
    <row r="147" spans="1:5">
      <c r="A147" s="272"/>
      <c r="B147" s="272"/>
      <c r="C147" s="272"/>
      <c r="D147" s="272"/>
      <c r="E147" s="272"/>
    </row>
    <row r="148" spans="1:5">
      <c r="A148" s="272"/>
      <c r="B148" s="272"/>
      <c r="C148" s="272"/>
      <c r="D148" s="272"/>
      <c r="E148" s="272"/>
    </row>
    <row r="149" spans="1:5">
      <c r="A149" s="272"/>
      <c r="B149" s="272"/>
      <c r="C149" s="272"/>
      <c r="D149" s="272"/>
      <c r="E149" s="272"/>
    </row>
    <row r="150" spans="1:5">
      <c r="A150" s="272"/>
      <c r="B150" s="272"/>
      <c r="C150" s="272"/>
      <c r="D150" s="272"/>
      <c r="E150" s="272"/>
    </row>
    <row r="151" spans="1:5">
      <c r="A151" s="272"/>
      <c r="B151" s="272"/>
      <c r="C151" s="272"/>
      <c r="D151" s="272"/>
      <c r="E151" s="272"/>
    </row>
    <row r="152" spans="1:5">
      <c r="A152" s="272"/>
      <c r="B152" s="272"/>
      <c r="C152" s="272"/>
      <c r="D152" s="272"/>
      <c r="E152" s="272"/>
    </row>
    <row r="153" spans="1:5">
      <c r="A153" s="272"/>
      <c r="B153" s="272"/>
      <c r="C153" s="272"/>
      <c r="D153" s="272"/>
      <c r="E153" s="272"/>
    </row>
    <row r="154" spans="1:5">
      <c r="A154" s="272"/>
      <c r="B154" s="272"/>
      <c r="C154" s="272"/>
      <c r="D154" s="272"/>
      <c r="E154" s="272"/>
    </row>
    <row r="155" spans="1:5">
      <c r="A155" s="272"/>
      <c r="B155" s="272"/>
      <c r="C155" s="272"/>
      <c r="D155" s="272"/>
      <c r="E155" s="272"/>
    </row>
    <row r="156" spans="1:5">
      <c r="A156" s="272"/>
      <c r="B156" s="272"/>
      <c r="C156" s="272"/>
      <c r="D156" s="272"/>
      <c r="E156" s="272"/>
    </row>
    <row r="157" spans="1:5">
      <c r="A157" s="272"/>
      <c r="B157" s="272"/>
      <c r="C157" s="272"/>
      <c r="D157" s="272"/>
      <c r="E157" s="272"/>
    </row>
    <row r="158" spans="1:5">
      <c r="A158" s="272"/>
      <c r="B158" s="272"/>
      <c r="C158" s="272"/>
      <c r="D158" s="272"/>
      <c r="E158" s="272"/>
    </row>
    <row r="159" spans="1:5">
      <c r="A159" s="272"/>
      <c r="B159" s="272"/>
      <c r="C159" s="272"/>
      <c r="D159" s="272"/>
      <c r="E159" s="272"/>
    </row>
    <row r="160" spans="1:5">
      <c r="A160" s="272"/>
      <c r="B160" s="272"/>
      <c r="C160" s="272"/>
      <c r="D160" s="272"/>
      <c r="E160" s="272"/>
    </row>
    <row r="161" spans="1:5">
      <c r="A161" s="272"/>
      <c r="B161" s="272"/>
      <c r="C161" s="272"/>
      <c r="D161" s="272"/>
      <c r="E161" s="272"/>
    </row>
    <row r="162" spans="1:5">
      <c r="A162" s="272"/>
      <c r="B162" s="272"/>
      <c r="C162" s="272"/>
      <c r="D162" s="272"/>
      <c r="E162" s="272"/>
    </row>
    <row r="163" spans="1:5">
      <c r="A163" s="272"/>
      <c r="B163" s="272"/>
      <c r="C163" s="272"/>
      <c r="D163" s="272"/>
      <c r="E163" s="272"/>
    </row>
    <row r="164" spans="1:5">
      <c r="A164" s="272"/>
      <c r="B164" s="272"/>
      <c r="C164" s="272"/>
      <c r="D164" s="272"/>
      <c r="E164" s="272"/>
    </row>
    <row r="165" spans="1:5">
      <c r="A165" s="272"/>
      <c r="B165" s="272"/>
      <c r="C165" s="272"/>
      <c r="D165" s="272"/>
      <c r="E165" s="272"/>
    </row>
    <row r="166" spans="1:5">
      <c r="A166" s="272"/>
      <c r="B166" s="272"/>
      <c r="C166" s="272"/>
      <c r="D166" s="272"/>
      <c r="E166" s="272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43"/>
  <sheetViews>
    <sheetView zoomScaleNormal="100" zoomScaleSheetLayoutView="100" workbookViewId="0">
      <selection activeCell="D34" sqref="D34"/>
    </sheetView>
  </sheetViews>
  <sheetFormatPr baseColWidth="10" defaultRowHeight="11.25"/>
  <cols>
    <col min="1" max="1" width="20.7109375" style="153" customWidth="1"/>
    <col min="2" max="2" width="50.7109375" style="153" customWidth="1"/>
    <col min="3" max="3" width="17.7109375" style="119" customWidth="1"/>
    <col min="4" max="4" width="17.7109375" style="120" customWidth="1"/>
    <col min="5" max="16384" width="11.42578125" style="8"/>
  </cols>
  <sheetData>
    <row r="1" spans="1:4" s="42" customFormat="1">
      <c r="A1" s="72" t="s">
        <v>43</v>
      </c>
      <c r="B1" s="72"/>
      <c r="C1" s="106"/>
      <c r="D1" s="107"/>
    </row>
    <row r="2" spans="1:4" s="42" customFormat="1">
      <c r="A2" s="72" t="s">
        <v>0</v>
      </c>
      <c r="B2" s="72"/>
      <c r="C2" s="106"/>
      <c r="D2" s="108"/>
    </row>
    <row r="3" spans="1:4" s="42" customFormat="1">
      <c r="A3" s="72"/>
      <c r="B3" s="72"/>
      <c r="C3" s="106"/>
      <c r="D3" s="108"/>
    </row>
    <row r="4" spans="1:4" s="42" customFormat="1" ht="15">
      <c r="C4" s="106"/>
      <c r="D4" s="388" t="s">
        <v>518</v>
      </c>
    </row>
    <row r="5" spans="1:4" s="42" customFormat="1" ht="11.25" customHeight="1">
      <c r="A5" s="402" t="s">
        <v>281</v>
      </c>
      <c r="B5" s="403"/>
      <c r="C5" s="106"/>
      <c r="D5" s="109" t="s">
        <v>120</v>
      </c>
    </row>
    <row r="6" spans="1:4">
      <c r="A6" s="110"/>
      <c r="B6" s="110"/>
      <c r="C6" s="111"/>
      <c r="D6" s="112"/>
    </row>
    <row r="7" spans="1:4" ht="15" customHeight="1">
      <c r="A7" s="15" t="s">
        <v>46</v>
      </c>
      <c r="B7" s="16" t="s">
        <v>47</v>
      </c>
      <c r="C7" s="58" t="s">
        <v>77</v>
      </c>
      <c r="D7" s="52" t="s">
        <v>121</v>
      </c>
    </row>
    <row r="8" spans="1:4">
      <c r="A8" s="113"/>
      <c r="B8" s="114"/>
      <c r="C8" s="115"/>
      <c r="D8" s="116"/>
    </row>
    <row r="9" spans="1:4">
      <c r="A9" s="113"/>
      <c r="B9" s="114"/>
      <c r="C9" s="115"/>
      <c r="D9" s="116"/>
    </row>
    <row r="10" spans="1:4">
      <c r="A10" s="113"/>
      <c r="B10" s="114"/>
      <c r="C10" s="115"/>
      <c r="D10" s="116"/>
    </row>
    <row r="11" spans="1:4">
      <c r="A11" s="113"/>
      <c r="B11" s="114"/>
      <c r="C11" s="115"/>
      <c r="D11" s="116"/>
    </row>
    <row r="12" spans="1:4">
      <c r="A12" s="113"/>
      <c r="B12" s="114"/>
      <c r="C12" s="115"/>
      <c r="D12" s="116"/>
    </row>
    <row r="13" spans="1:4">
      <c r="A13" s="113"/>
      <c r="B13" s="114"/>
      <c r="C13" s="115"/>
      <c r="D13" s="116"/>
    </row>
    <row r="14" spans="1:4">
      <c r="A14" s="113"/>
      <c r="B14" s="114"/>
      <c r="C14" s="115"/>
      <c r="D14" s="116"/>
    </row>
    <row r="15" spans="1:4">
      <c r="A15" s="113"/>
      <c r="B15" s="114"/>
      <c r="C15" s="115"/>
      <c r="D15" s="116"/>
    </row>
    <row r="16" spans="1:4">
      <c r="A16" s="113"/>
      <c r="B16" s="113"/>
      <c r="C16" s="115"/>
      <c r="D16" s="116"/>
    </row>
    <row r="17" spans="1:4">
      <c r="A17" s="113"/>
      <c r="B17" s="114"/>
      <c r="C17" s="115"/>
      <c r="D17" s="116"/>
    </row>
    <row r="18" spans="1:4">
      <c r="A18" s="113"/>
      <c r="B18" s="114"/>
      <c r="C18" s="115"/>
      <c r="D18" s="116"/>
    </row>
    <row r="19" spans="1:4">
      <c r="A19" s="113"/>
      <c r="B19" s="114"/>
      <c r="C19" s="115"/>
      <c r="D19" s="116"/>
    </row>
    <row r="20" spans="1:4">
      <c r="A20" s="113"/>
      <c r="B20" s="114"/>
      <c r="C20" s="115"/>
      <c r="D20" s="116"/>
    </row>
    <row r="21" spans="1:4">
      <c r="A21" s="113"/>
      <c r="B21" s="114"/>
      <c r="C21" s="115"/>
      <c r="D21" s="116"/>
    </row>
    <row r="22" spans="1:4">
      <c r="A22" s="113"/>
      <c r="B22" s="114"/>
      <c r="C22" s="115"/>
      <c r="D22" s="116"/>
    </row>
    <row r="23" spans="1:4">
      <c r="A23" s="113"/>
      <c r="B23" s="114"/>
      <c r="C23" s="115"/>
      <c r="D23" s="116"/>
    </row>
    <row r="24" spans="1:4">
      <c r="A24" s="113"/>
      <c r="B24" s="114"/>
      <c r="C24" s="115"/>
      <c r="D24" s="116"/>
    </row>
    <row r="25" spans="1:4">
      <c r="A25" s="113"/>
      <c r="B25" s="114"/>
      <c r="C25" s="115"/>
      <c r="D25" s="116"/>
    </row>
    <row r="26" spans="1:4">
      <c r="A26" s="113"/>
      <c r="B26" s="114"/>
      <c r="C26" s="115"/>
      <c r="D26" s="116"/>
    </row>
    <row r="27" spans="1:4">
      <c r="A27" s="113"/>
      <c r="B27" s="114"/>
      <c r="C27" s="115"/>
      <c r="D27" s="116"/>
    </row>
    <row r="28" spans="1:4">
      <c r="A28" s="113"/>
      <c r="B28" s="114"/>
      <c r="C28" s="115"/>
      <c r="D28" s="116"/>
    </row>
    <row r="29" spans="1:4">
      <c r="A29" s="113"/>
      <c r="B29" s="114"/>
      <c r="C29" s="115"/>
      <c r="D29" s="116"/>
    </row>
    <row r="30" spans="1:4">
      <c r="A30" s="113"/>
      <c r="B30" s="114"/>
      <c r="C30" s="115"/>
      <c r="D30" s="116"/>
    </row>
    <row r="31" spans="1:4">
      <c r="A31" s="113"/>
      <c r="B31" s="113"/>
      <c r="C31" s="115"/>
      <c r="D31" s="116"/>
    </row>
    <row r="32" spans="1:4">
      <c r="A32" s="117"/>
      <c r="B32" s="117" t="s">
        <v>284</v>
      </c>
      <c r="C32" s="118">
        <v>0</v>
      </c>
      <c r="D32" s="202">
        <v>0</v>
      </c>
    </row>
    <row r="35" spans="1:4">
      <c r="A35" s="402" t="s">
        <v>282</v>
      </c>
      <c r="B35" s="403"/>
      <c r="C35" s="106"/>
      <c r="D35" s="109" t="s">
        <v>120</v>
      </c>
    </row>
    <row r="36" spans="1:4">
      <c r="A36" s="110"/>
      <c r="B36" s="110"/>
      <c r="C36" s="111"/>
      <c r="D36" s="112"/>
    </row>
    <row r="37" spans="1:4">
      <c r="A37" s="15" t="s">
        <v>46</v>
      </c>
      <c r="B37" s="16" t="s">
        <v>47</v>
      </c>
      <c r="C37" s="58" t="s">
        <v>77</v>
      </c>
      <c r="D37" s="52" t="s">
        <v>121</v>
      </c>
    </row>
    <row r="38" spans="1:4">
      <c r="A38" s="113" t="s">
        <v>510</v>
      </c>
      <c r="B38" s="114" t="s">
        <v>326</v>
      </c>
      <c r="C38" s="115">
        <v>0</v>
      </c>
      <c r="D38" s="116">
        <f>+C38/55941.57</f>
        <v>0</v>
      </c>
    </row>
    <row r="39" spans="1:4">
      <c r="A39" s="113" t="s">
        <v>511</v>
      </c>
      <c r="B39" s="114" t="s">
        <v>331</v>
      </c>
      <c r="C39" s="115">
        <v>0</v>
      </c>
      <c r="D39" s="116">
        <f t="shared" ref="D39:D41" si="0">+C39/55941.57</f>
        <v>0</v>
      </c>
    </row>
    <row r="40" spans="1:4">
      <c r="A40" s="113" t="s">
        <v>512</v>
      </c>
      <c r="B40" s="114" t="s">
        <v>167</v>
      </c>
      <c r="C40" s="115">
        <v>0</v>
      </c>
      <c r="D40" s="116">
        <f t="shared" si="0"/>
        <v>0</v>
      </c>
    </row>
    <row r="41" spans="1:4">
      <c r="A41" s="113" t="s">
        <v>513</v>
      </c>
      <c r="B41" s="114" t="s">
        <v>337</v>
      </c>
      <c r="C41" s="115">
        <v>0</v>
      </c>
      <c r="D41" s="116">
        <f t="shared" si="0"/>
        <v>0</v>
      </c>
    </row>
    <row r="42" spans="1:4">
      <c r="A42" s="113"/>
      <c r="B42" s="113"/>
      <c r="C42" s="115"/>
      <c r="D42" s="116"/>
    </row>
    <row r="43" spans="1:4">
      <c r="A43" s="117"/>
      <c r="B43" s="117" t="s">
        <v>283</v>
      </c>
      <c r="C43" s="118">
        <f>SUM(C38:C42)</f>
        <v>0</v>
      </c>
      <c r="D43" s="202">
        <f>SUM(D38:D42)</f>
        <v>0</v>
      </c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/>
    <dataValidation allowBlank="1" showInputMessage="1" showErrorMessage="1" prompt="Importe (saldo final) de las adquisiciones de bienes muebles e inmuebles efectuadas en el periodo al que corresponde la cuenta pública presentada." sqref="C7 C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Corresponde al número de la cuenta de acuerdo al Plan de Cuentas emitido por el CONAC (DOF 23/12/2015)." sqref="A3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zoomScaleSheetLayoutView="100" workbookViewId="0">
      <pane ySplit="8" topLeftCell="A9" activePane="bottomLeft" state="frozen"/>
      <selection pane="bottomLeft" activeCell="C17" sqref="C17"/>
    </sheetView>
  </sheetViews>
  <sheetFormatPr baseColWidth="10" defaultColWidth="11.42578125" defaultRowHeight="11.25"/>
  <cols>
    <col min="1" max="1" width="11.7109375" style="153" customWidth="1"/>
    <col min="2" max="2" width="68" style="153" customWidth="1"/>
    <col min="3" max="3" width="17.7109375" style="119" customWidth="1"/>
    <col min="4" max="4" width="17.7109375" style="272" customWidth="1"/>
    <col min="5" max="16384" width="11.42578125" style="272"/>
  </cols>
  <sheetData>
    <row r="1" spans="1:7" s="42" customFormat="1">
      <c r="A1" s="72" t="s">
        <v>43</v>
      </c>
      <c r="B1" s="72"/>
      <c r="C1" s="106"/>
    </row>
    <row r="2" spans="1:7" s="42" customFormat="1">
      <c r="A2" s="72" t="s">
        <v>0</v>
      </c>
      <c r="B2" s="72"/>
      <c r="C2" s="106"/>
    </row>
    <row r="3" spans="1:7" s="42" customFormat="1">
      <c r="A3" s="72"/>
      <c r="B3" s="72"/>
      <c r="C3" s="106"/>
    </row>
    <row r="4" spans="1:7" s="42" customFormat="1">
      <c r="A4" s="72"/>
      <c r="B4" s="72"/>
      <c r="C4" s="106"/>
    </row>
    <row r="5" spans="1:7" s="42" customFormat="1">
      <c r="C5" s="106"/>
    </row>
    <row r="6" spans="1:7" s="42" customFormat="1" ht="11.25" customHeight="1">
      <c r="A6" s="402" t="s">
        <v>262</v>
      </c>
      <c r="B6" s="403"/>
      <c r="C6" s="106"/>
      <c r="D6" s="277" t="s">
        <v>220</v>
      </c>
    </row>
    <row r="7" spans="1:7">
      <c r="A7" s="110"/>
      <c r="B7" s="110"/>
      <c r="C7" s="111"/>
    </row>
    <row r="8" spans="1:7" ht="15" customHeight="1">
      <c r="A8" s="15" t="s">
        <v>46</v>
      </c>
      <c r="B8" s="212" t="s">
        <v>47</v>
      </c>
      <c r="C8" s="58" t="s">
        <v>75</v>
      </c>
      <c r="D8" s="58" t="s">
        <v>76</v>
      </c>
    </row>
    <row r="9" spans="1:7">
      <c r="A9" s="303">
        <v>5500</v>
      </c>
      <c r="B9" s="304" t="s">
        <v>292</v>
      </c>
      <c r="C9" s="305">
        <v>35432.9</v>
      </c>
      <c r="D9" s="306">
        <v>35432.9</v>
      </c>
    </row>
    <row r="10" spans="1:7">
      <c r="A10" s="307">
        <v>5510</v>
      </c>
      <c r="B10" s="308" t="s">
        <v>177</v>
      </c>
      <c r="C10" s="305">
        <v>35432.9</v>
      </c>
      <c r="D10" s="305">
        <v>35432.9</v>
      </c>
      <c r="G10" s="341"/>
    </row>
    <row r="11" spans="1:7">
      <c r="A11" s="307">
        <v>5511</v>
      </c>
      <c r="B11" s="308" t="s">
        <v>293</v>
      </c>
      <c r="C11" s="305"/>
      <c r="D11" s="306"/>
      <c r="G11" s="341"/>
    </row>
    <row r="12" spans="1:7">
      <c r="A12" s="307">
        <v>5512</v>
      </c>
      <c r="B12" s="308" t="s">
        <v>294</v>
      </c>
      <c r="C12" s="305"/>
      <c r="D12" s="306"/>
      <c r="G12" s="341"/>
    </row>
    <row r="13" spans="1:7">
      <c r="A13" s="307">
        <v>5513</v>
      </c>
      <c r="B13" s="308" t="s">
        <v>295</v>
      </c>
      <c r="C13" s="305"/>
      <c r="D13" s="306"/>
      <c r="G13" s="341"/>
    </row>
    <row r="14" spans="1:7">
      <c r="A14" s="307">
        <v>5514</v>
      </c>
      <c r="B14" s="308" t="s">
        <v>296</v>
      </c>
      <c r="C14" s="305"/>
      <c r="D14" s="306"/>
    </row>
    <row r="15" spans="1:7">
      <c r="A15" s="307">
        <v>5515</v>
      </c>
      <c r="B15" s="308" t="s">
        <v>297</v>
      </c>
      <c r="C15" s="335">
        <v>34592</v>
      </c>
      <c r="D15" s="306">
        <v>34592</v>
      </c>
      <c r="G15" s="9"/>
    </row>
    <row r="16" spans="1:7">
      <c r="A16" s="307">
        <v>5516</v>
      </c>
      <c r="B16" s="308" t="s">
        <v>298</v>
      </c>
      <c r="C16" s="305"/>
      <c r="D16" s="306"/>
    </row>
    <row r="17" spans="1:4">
      <c r="A17" s="307">
        <v>5517</v>
      </c>
      <c r="B17" s="308" t="s">
        <v>299</v>
      </c>
      <c r="C17" s="335">
        <v>840.9</v>
      </c>
      <c r="D17" s="306">
        <v>840.9</v>
      </c>
    </row>
    <row r="18" spans="1:4">
      <c r="A18" s="307">
        <v>5518</v>
      </c>
      <c r="B18" s="308" t="s">
        <v>300</v>
      </c>
      <c r="C18" s="305"/>
      <c r="D18" s="306"/>
    </row>
    <row r="19" spans="1:4">
      <c r="A19" s="307">
        <v>5520</v>
      </c>
      <c r="B19" s="308" t="s">
        <v>178</v>
      </c>
      <c r="C19" s="305"/>
      <c r="D19" s="306"/>
    </row>
    <row r="20" spans="1:4">
      <c r="A20" s="307">
        <v>5521</v>
      </c>
      <c r="B20" s="308" t="s">
        <v>301</v>
      </c>
      <c r="C20" s="305"/>
      <c r="D20" s="306"/>
    </row>
    <row r="21" spans="1:4">
      <c r="A21" s="307">
        <v>5522</v>
      </c>
      <c r="B21" s="308" t="s">
        <v>302</v>
      </c>
      <c r="C21" s="305"/>
      <c r="D21" s="306"/>
    </row>
    <row r="22" spans="1:4">
      <c r="A22" s="307">
        <v>5530</v>
      </c>
      <c r="B22" s="308" t="s">
        <v>179</v>
      </c>
      <c r="C22" s="305"/>
      <c r="D22" s="306"/>
    </row>
    <row r="23" spans="1:4">
      <c r="A23" s="307">
        <v>5531</v>
      </c>
      <c r="B23" s="308" t="s">
        <v>303</v>
      </c>
      <c r="C23" s="305"/>
      <c r="D23" s="306"/>
    </row>
    <row r="24" spans="1:4">
      <c r="A24" s="307">
        <v>5532</v>
      </c>
      <c r="B24" s="308" t="s">
        <v>304</v>
      </c>
      <c r="C24" s="305"/>
      <c r="D24" s="306"/>
    </row>
    <row r="25" spans="1:4">
      <c r="A25" s="307">
        <v>5533</v>
      </c>
      <c r="B25" s="308" t="s">
        <v>305</v>
      </c>
      <c r="C25" s="305"/>
      <c r="D25" s="306"/>
    </row>
    <row r="26" spans="1:4">
      <c r="A26" s="307">
        <v>5534</v>
      </c>
      <c r="B26" s="308" t="s">
        <v>306</v>
      </c>
      <c r="C26" s="305"/>
      <c r="D26" s="306"/>
    </row>
    <row r="27" spans="1:4">
      <c r="A27" s="307">
        <v>5535</v>
      </c>
      <c r="B27" s="308" t="s">
        <v>307</v>
      </c>
      <c r="C27" s="305"/>
      <c r="D27" s="306"/>
    </row>
    <row r="28" spans="1:4">
      <c r="A28" s="307">
        <v>5540</v>
      </c>
      <c r="B28" s="308" t="s">
        <v>180</v>
      </c>
      <c r="C28" s="305"/>
      <c r="D28" s="306"/>
    </row>
    <row r="29" spans="1:4">
      <c r="A29" s="307">
        <v>5541</v>
      </c>
      <c r="B29" s="308" t="s">
        <v>180</v>
      </c>
      <c r="C29" s="305"/>
      <c r="D29" s="306"/>
    </row>
    <row r="30" spans="1:4">
      <c r="A30" s="307">
        <v>5550</v>
      </c>
      <c r="B30" s="309" t="s">
        <v>181</v>
      </c>
      <c r="C30" s="305"/>
      <c r="D30" s="306"/>
    </row>
    <row r="31" spans="1:4">
      <c r="A31" s="307">
        <v>5551</v>
      </c>
      <c r="B31" s="309" t="s">
        <v>181</v>
      </c>
      <c r="C31" s="305"/>
      <c r="D31" s="306"/>
    </row>
    <row r="32" spans="1:4">
      <c r="A32" s="307">
        <v>5590</v>
      </c>
      <c r="B32" s="309" t="s">
        <v>203</v>
      </c>
      <c r="C32" s="305"/>
      <c r="D32" s="306"/>
    </row>
    <row r="33" spans="1:4">
      <c r="A33" s="307">
        <v>5591</v>
      </c>
      <c r="B33" s="309" t="s">
        <v>308</v>
      </c>
      <c r="C33" s="305"/>
      <c r="D33" s="306"/>
    </row>
    <row r="34" spans="1:4">
      <c r="A34" s="307">
        <v>5592</v>
      </c>
      <c r="B34" s="309" t="s">
        <v>309</v>
      </c>
      <c r="C34" s="305"/>
      <c r="D34" s="306"/>
    </row>
    <row r="35" spans="1:4">
      <c r="A35" s="307">
        <v>5593</v>
      </c>
      <c r="B35" s="309" t="s">
        <v>310</v>
      </c>
      <c r="C35" s="305"/>
      <c r="D35" s="306"/>
    </row>
    <row r="36" spans="1:4">
      <c r="A36" s="307">
        <v>5594</v>
      </c>
      <c r="B36" s="309" t="s">
        <v>311</v>
      </c>
      <c r="C36" s="305"/>
      <c r="D36" s="306"/>
    </row>
    <row r="37" spans="1:4">
      <c r="A37" s="307">
        <v>5595</v>
      </c>
      <c r="B37" s="309" t="s">
        <v>312</v>
      </c>
      <c r="C37" s="305"/>
      <c r="D37" s="306"/>
    </row>
    <row r="38" spans="1:4">
      <c r="A38" s="307">
        <v>5596</v>
      </c>
      <c r="B38" s="309" t="s">
        <v>313</v>
      </c>
      <c r="C38" s="305"/>
      <c r="D38" s="306"/>
    </row>
    <row r="39" spans="1:4">
      <c r="A39" s="307">
        <v>5597</v>
      </c>
      <c r="B39" s="309" t="s">
        <v>314</v>
      </c>
      <c r="C39" s="305"/>
      <c r="D39" s="306"/>
    </row>
    <row r="40" spans="1:4">
      <c r="A40" s="307">
        <v>5599</v>
      </c>
      <c r="B40" s="309" t="s">
        <v>315</v>
      </c>
      <c r="C40" s="305"/>
      <c r="D40" s="306"/>
    </row>
    <row r="41" spans="1:4">
      <c r="A41" s="303">
        <v>5600</v>
      </c>
      <c r="B41" s="310" t="s">
        <v>316</v>
      </c>
      <c r="C41" s="305"/>
      <c r="D41" s="306"/>
    </row>
    <row r="42" spans="1:4">
      <c r="A42" s="307">
        <v>5610</v>
      </c>
      <c r="B42" s="309" t="s">
        <v>317</v>
      </c>
      <c r="C42" s="305"/>
      <c r="D42" s="306"/>
    </row>
    <row r="43" spans="1:4">
      <c r="A43" s="311">
        <v>5611</v>
      </c>
      <c r="B43" s="312" t="s">
        <v>318</v>
      </c>
      <c r="C43" s="313"/>
      <c r="D43" s="314"/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G28" sqref="G28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3" width="17.7109375" style="272" customWidth="1"/>
    <col min="4" max="16384" width="11.42578125" style="272"/>
  </cols>
  <sheetData>
    <row r="1" spans="1:3">
      <c r="A1" s="72" t="s">
        <v>43</v>
      </c>
    </row>
    <row r="2" spans="1:3">
      <c r="A2" s="72"/>
    </row>
    <row r="3" spans="1:3">
      <c r="A3" s="72"/>
    </row>
    <row r="4" spans="1:3">
      <c r="A4" s="72"/>
    </row>
    <row r="5" spans="1:3" ht="11.25" customHeight="1">
      <c r="A5" s="257" t="s">
        <v>195</v>
      </c>
      <c r="B5" s="258"/>
      <c r="C5" s="254" t="s">
        <v>213</v>
      </c>
    </row>
    <row r="6" spans="1:3">
      <c r="A6" s="262"/>
      <c r="B6" s="262"/>
      <c r="C6" s="263"/>
    </row>
    <row r="7" spans="1:3" ht="15" customHeight="1">
      <c r="A7" s="15" t="s">
        <v>46</v>
      </c>
      <c r="B7" s="259" t="s">
        <v>47</v>
      </c>
      <c r="C7" s="212" t="s">
        <v>54</v>
      </c>
    </row>
    <row r="8" spans="1:3">
      <c r="A8" s="230">
        <v>900001</v>
      </c>
      <c r="B8" s="213" t="s">
        <v>183</v>
      </c>
      <c r="C8" s="217">
        <v>1220824.04</v>
      </c>
    </row>
    <row r="9" spans="1:3">
      <c r="A9" s="230">
        <v>900002</v>
      </c>
      <c r="B9" s="214" t="s">
        <v>184</v>
      </c>
      <c r="C9" s="217">
        <f>SUM(C10:C14)</f>
        <v>7479.2</v>
      </c>
    </row>
    <row r="10" spans="1:3">
      <c r="A10" s="228">
        <v>4320</v>
      </c>
      <c r="B10" s="215" t="s">
        <v>185</v>
      </c>
      <c r="C10" s="218"/>
    </row>
    <row r="11" spans="1:3" ht="22.5">
      <c r="A11" s="228">
        <v>4330</v>
      </c>
      <c r="B11" s="215" t="s">
        <v>186</v>
      </c>
      <c r="C11" s="218"/>
    </row>
    <row r="12" spans="1:3">
      <c r="A12" s="228">
        <v>4340</v>
      </c>
      <c r="B12" s="215" t="s">
        <v>187</v>
      </c>
      <c r="C12" s="218"/>
    </row>
    <row r="13" spans="1:3">
      <c r="A13" s="228">
        <v>4399</v>
      </c>
      <c r="B13" s="215" t="s">
        <v>188</v>
      </c>
      <c r="C13" s="218"/>
    </row>
    <row r="14" spans="1:3">
      <c r="A14" s="229">
        <v>4400</v>
      </c>
      <c r="B14" s="215" t="s">
        <v>189</v>
      </c>
      <c r="C14" s="218">
        <v>7479.2</v>
      </c>
    </row>
    <row r="15" spans="1:3">
      <c r="A15" s="230">
        <v>900003</v>
      </c>
      <c r="B15" s="214" t="s">
        <v>190</v>
      </c>
      <c r="C15" s="217">
        <f>SUM(C16:C19)</f>
        <v>0</v>
      </c>
    </row>
    <row r="16" spans="1:3">
      <c r="A16" s="233">
        <v>52</v>
      </c>
      <c r="B16" s="215" t="s">
        <v>191</v>
      </c>
      <c r="C16" s="218"/>
    </row>
    <row r="17" spans="1:3">
      <c r="A17" s="233">
        <v>62</v>
      </c>
      <c r="B17" s="215" t="s">
        <v>192</v>
      </c>
      <c r="C17" s="218"/>
    </row>
    <row r="18" spans="1:3">
      <c r="A18" s="237" t="s">
        <v>206</v>
      </c>
      <c r="B18" s="215" t="s">
        <v>193</v>
      </c>
      <c r="C18" s="218"/>
    </row>
    <row r="19" spans="1:3">
      <c r="A19" s="229">
        <v>4500</v>
      </c>
      <c r="B19" s="216" t="s">
        <v>201</v>
      </c>
      <c r="C19" s="218"/>
    </row>
    <row r="20" spans="1:3">
      <c r="A20" s="231">
        <v>900004</v>
      </c>
      <c r="B20" s="219" t="s">
        <v>194</v>
      </c>
      <c r="C20" s="220">
        <f>+C8+C9-C15</f>
        <v>1228303.24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5"/>
  <sheetViews>
    <sheetView topLeftCell="A13" workbookViewId="0">
      <selection activeCell="E30" sqref="E30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3" width="17.7109375" style="9" customWidth="1"/>
    <col min="4" max="16384" width="11.42578125" style="272"/>
  </cols>
  <sheetData>
    <row r="1" spans="1:3">
      <c r="A1" s="72" t="s">
        <v>43</v>
      </c>
    </row>
    <row r="2" spans="1:3">
      <c r="A2" s="72"/>
    </row>
    <row r="3" spans="1:3">
      <c r="A3" s="72"/>
    </row>
    <row r="4" spans="1:3">
      <c r="A4" s="72"/>
    </row>
    <row r="5" spans="1:3" ht="11.25" customHeight="1">
      <c r="A5" s="257" t="s">
        <v>196</v>
      </c>
      <c r="B5" s="258"/>
      <c r="C5" s="261" t="s">
        <v>214</v>
      </c>
    </row>
    <row r="6" spans="1:3" ht="11.25" customHeight="1">
      <c r="A6" s="262"/>
      <c r="B6" s="263"/>
      <c r="C6" s="264"/>
    </row>
    <row r="7" spans="1:3" ht="15" customHeight="1">
      <c r="A7" s="15" t="s">
        <v>46</v>
      </c>
      <c r="B7" s="259" t="s">
        <v>47</v>
      </c>
      <c r="C7" s="212" t="s">
        <v>54</v>
      </c>
    </row>
    <row r="8" spans="1:3">
      <c r="A8" s="235">
        <v>900001</v>
      </c>
      <c r="B8" s="222" t="s">
        <v>160</v>
      </c>
      <c r="C8" s="225">
        <v>1920805.18</v>
      </c>
    </row>
    <row r="9" spans="1:3">
      <c r="A9" s="235">
        <v>900002</v>
      </c>
      <c r="B9" s="222" t="s">
        <v>161</v>
      </c>
      <c r="C9" s="225">
        <f>SUM(C10:C26)</f>
        <v>0</v>
      </c>
    </row>
    <row r="10" spans="1:3">
      <c r="A10" s="228">
        <v>5100</v>
      </c>
      <c r="B10" s="223" t="s">
        <v>162</v>
      </c>
      <c r="C10" s="221"/>
    </row>
    <row r="11" spans="1:3">
      <c r="A11" s="228">
        <v>5200</v>
      </c>
      <c r="B11" s="223" t="s">
        <v>163</v>
      </c>
      <c r="C11" s="221"/>
    </row>
    <row r="12" spans="1:3">
      <c r="A12" s="228">
        <v>5300</v>
      </c>
      <c r="B12" s="223" t="s">
        <v>164</v>
      </c>
      <c r="C12" s="221"/>
    </row>
    <row r="13" spans="1:3">
      <c r="A13" s="228">
        <v>5400</v>
      </c>
      <c r="B13" s="223" t="s">
        <v>165</v>
      </c>
      <c r="C13" s="221"/>
    </row>
    <row r="14" spans="1:3">
      <c r="A14" s="228">
        <v>5500</v>
      </c>
      <c r="B14" s="223" t="s">
        <v>166</v>
      </c>
      <c r="C14" s="221"/>
    </row>
    <row r="15" spans="1:3">
      <c r="A15" s="228">
        <v>5600</v>
      </c>
      <c r="B15" s="223" t="s">
        <v>167</v>
      </c>
      <c r="C15" s="221"/>
    </row>
    <row r="16" spans="1:3">
      <c r="A16" s="228">
        <v>5700</v>
      </c>
      <c r="B16" s="223" t="s">
        <v>168</v>
      </c>
      <c r="C16" s="221"/>
    </row>
    <row r="17" spans="1:3">
      <c r="A17" s="228" t="s">
        <v>212</v>
      </c>
      <c r="B17" s="223" t="s">
        <v>169</v>
      </c>
      <c r="C17" s="221"/>
    </row>
    <row r="18" spans="1:3">
      <c r="A18" s="228">
        <v>5900</v>
      </c>
      <c r="B18" s="223" t="s">
        <v>170</v>
      </c>
      <c r="C18" s="221"/>
    </row>
    <row r="19" spans="1:3">
      <c r="A19" s="233">
        <v>6200</v>
      </c>
      <c r="B19" s="223" t="s">
        <v>171</v>
      </c>
      <c r="C19" s="221"/>
    </row>
    <row r="20" spans="1:3">
      <c r="A20" s="233">
        <v>7200</v>
      </c>
      <c r="B20" s="223" t="s">
        <v>172</v>
      </c>
      <c r="C20" s="221"/>
    </row>
    <row r="21" spans="1:3">
      <c r="A21" s="233">
        <v>7300</v>
      </c>
      <c r="B21" s="223" t="s">
        <v>173</v>
      </c>
      <c r="C21" s="221"/>
    </row>
    <row r="22" spans="1:3">
      <c r="A22" s="233">
        <v>7500</v>
      </c>
      <c r="B22" s="223" t="s">
        <v>174</v>
      </c>
      <c r="C22" s="221"/>
    </row>
    <row r="23" spans="1:3">
      <c r="A23" s="233">
        <v>7900</v>
      </c>
      <c r="B23" s="223" t="s">
        <v>175</v>
      </c>
      <c r="C23" s="221"/>
    </row>
    <row r="24" spans="1:3">
      <c r="A24" s="233">
        <v>9100</v>
      </c>
      <c r="B24" s="223" t="s">
        <v>200</v>
      </c>
      <c r="C24" s="221"/>
    </row>
    <row r="25" spans="1:3">
      <c r="A25" s="233">
        <v>9900</v>
      </c>
      <c r="B25" s="223" t="s">
        <v>176</v>
      </c>
      <c r="C25" s="221"/>
    </row>
    <row r="26" spans="1:3">
      <c r="A26" s="233">
        <v>7400</v>
      </c>
      <c r="B26" s="224" t="s">
        <v>202</v>
      </c>
      <c r="C26" s="221"/>
    </row>
    <row r="27" spans="1:3">
      <c r="A27" s="235">
        <v>900003</v>
      </c>
      <c r="B27" s="222" t="s">
        <v>205</v>
      </c>
      <c r="C27" s="225">
        <f>SUM(C28:C34)</f>
        <v>35432.9</v>
      </c>
    </row>
    <row r="28" spans="1:3" ht="22.5">
      <c r="A28" s="228">
        <v>5510</v>
      </c>
      <c r="B28" s="223" t="s">
        <v>177</v>
      </c>
      <c r="C28" s="221">
        <v>35432.9</v>
      </c>
    </row>
    <row r="29" spans="1:3">
      <c r="A29" s="228">
        <v>5520</v>
      </c>
      <c r="B29" s="223" t="s">
        <v>178</v>
      </c>
      <c r="C29" s="221"/>
    </row>
    <row r="30" spans="1:3">
      <c r="A30" s="228">
        <v>5530</v>
      </c>
      <c r="B30" s="223" t="s">
        <v>179</v>
      </c>
      <c r="C30" s="221"/>
    </row>
    <row r="31" spans="1:3" ht="22.5">
      <c r="A31" s="228">
        <v>5540</v>
      </c>
      <c r="B31" s="223" t="s">
        <v>180</v>
      </c>
      <c r="C31" s="221"/>
    </row>
    <row r="32" spans="1:3">
      <c r="A32" s="228">
        <v>5550</v>
      </c>
      <c r="B32" s="223" t="s">
        <v>181</v>
      </c>
      <c r="C32" s="221"/>
    </row>
    <row r="33" spans="1:4">
      <c r="A33" s="228">
        <v>5590</v>
      </c>
      <c r="B33" s="223" t="s">
        <v>203</v>
      </c>
      <c r="C33" s="221"/>
    </row>
    <row r="34" spans="1:4">
      <c r="A34" s="228">
        <v>5600</v>
      </c>
      <c r="B34" s="224" t="s">
        <v>204</v>
      </c>
      <c r="C34" s="221"/>
    </row>
    <row r="35" spans="1:4">
      <c r="A35" s="236">
        <v>900004</v>
      </c>
      <c r="B35" s="226" t="s">
        <v>182</v>
      </c>
      <c r="C35" s="227">
        <f>+C8-C9+C27</f>
        <v>1956238.0799999998</v>
      </c>
      <c r="D35" s="382"/>
    </row>
  </sheetData>
  <dataValidations disablePrompts="1"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zoomScaleNormal="100" zoomScaleSheetLayoutView="100" workbookViewId="0">
      <selection activeCell="J81" sqref="J81"/>
    </sheetView>
  </sheetViews>
  <sheetFormatPr baseColWidth="10" defaultColWidth="11.42578125" defaultRowHeight="11.25"/>
  <cols>
    <col min="1" max="1" width="13" style="272" customWidth="1"/>
    <col min="2" max="2" width="53.5703125" style="272" customWidth="1"/>
    <col min="3" max="3" width="18.7109375" style="272" bestFit="1" customWidth="1"/>
    <col min="4" max="4" width="17" style="272" bestFit="1" customWidth="1"/>
    <col min="5" max="5" width="12.42578125" style="272" customWidth="1"/>
    <col min="6" max="16384" width="11.42578125" style="272"/>
  </cols>
  <sheetData>
    <row r="1" spans="1:8">
      <c r="E1" s="7" t="s">
        <v>44</v>
      </c>
    </row>
    <row r="2" spans="1:8" ht="15" customHeight="1">
      <c r="A2" s="342" t="s">
        <v>40</v>
      </c>
    </row>
    <row r="3" spans="1:8">
      <c r="A3" s="3"/>
    </row>
    <row r="4" spans="1:8" s="121" customFormat="1" ht="12.75">
      <c r="A4" s="343" t="s">
        <v>122</v>
      </c>
    </row>
    <row r="5" spans="1:8" s="121" customFormat="1" ht="35.1" customHeight="1">
      <c r="A5" s="405" t="s">
        <v>123</v>
      </c>
      <c r="B5" s="405"/>
      <c r="C5" s="405"/>
      <c r="D5" s="405"/>
      <c r="E5" s="405"/>
      <c r="F5" s="405"/>
      <c r="H5" s="122"/>
    </row>
    <row r="6" spans="1:8" s="121" customFormat="1">
      <c r="A6" s="327"/>
      <c r="B6" s="327"/>
      <c r="C6" s="327"/>
      <c r="D6" s="327"/>
      <c r="H6" s="122"/>
    </row>
    <row r="7" spans="1:8" s="121" customFormat="1" ht="12.75">
      <c r="A7" s="122" t="s">
        <v>124</v>
      </c>
      <c r="B7" s="122"/>
      <c r="C7" s="122"/>
      <c r="D7" s="122"/>
    </row>
    <row r="8" spans="1:8" s="121" customFormat="1">
      <c r="A8" s="122"/>
      <c r="B8" s="122"/>
      <c r="C8" s="122"/>
      <c r="D8" s="122"/>
    </row>
    <row r="9" spans="1:8" s="121" customFormat="1" ht="12.75">
      <c r="A9" s="344" t="s">
        <v>125</v>
      </c>
      <c r="B9" s="122"/>
      <c r="C9" s="122"/>
      <c r="D9" s="122"/>
    </row>
    <row r="10" spans="1:8" s="121" customFormat="1" ht="12.75">
      <c r="A10" s="344"/>
      <c r="B10" s="122"/>
      <c r="C10" s="122"/>
      <c r="D10" s="122"/>
    </row>
    <row r="11" spans="1:8" s="121" customFormat="1" ht="12.75">
      <c r="A11" s="345">
        <v>7000</v>
      </c>
      <c r="B11" s="346" t="s">
        <v>360</v>
      </c>
      <c r="C11" s="122"/>
      <c r="D11" s="122"/>
    </row>
    <row r="12" spans="1:8" s="121" customFormat="1" ht="12.75">
      <c r="A12" s="345"/>
      <c r="B12" s="346"/>
      <c r="C12" s="122"/>
      <c r="D12" s="122"/>
    </row>
    <row r="13" spans="1:8" s="121" customFormat="1">
      <c r="A13" s="125" t="s">
        <v>46</v>
      </c>
      <c r="B13" s="125" t="s">
        <v>47</v>
      </c>
      <c r="C13" s="125" t="s">
        <v>75</v>
      </c>
      <c r="D13" s="125" t="s">
        <v>76</v>
      </c>
      <c r="E13" s="125" t="s">
        <v>77</v>
      </c>
    </row>
    <row r="14" spans="1:8" s="121" customFormat="1">
      <c r="A14" s="347">
        <v>7100</v>
      </c>
      <c r="B14" s="348" t="s">
        <v>361</v>
      </c>
      <c r="C14" s="349"/>
      <c r="D14" s="349"/>
      <c r="E14" s="350"/>
    </row>
    <row r="15" spans="1:8" s="121" customFormat="1">
      <c r="A15" s="351">
        <v>7110</v>
      </c>
      <c r="B15" s="352" t="s">
        <v>362</v>
      </c>
      <c r="C15" s="349"/>
      <c r="D15" s="349"/>
      <c r="E15" s="350"/>
    </row>
    <row r="16" spans="1:8" s="121" customFormat="1">
      <c r="A16" s="351">
        <v>7120</v>
      </c>
      <c r="B16" s="352" t="s">
        <v>363</v>
      </c>
      <c r="C16" s="349"/>
      <c r="D16" s="349"/>
      <c r="E16" s="350"/>
    </row>
    <row r="17" spans="1:5" s="121" customFormat="1">
      <c r="A17" s="351">
        <v>7130</v>
      </c>
      <c r="B17" s="352" t="s">
        <v>364</v>
      </c>
      <c r="C17" s="349"/>
      <c r="D17" s="349"/>
      <c r="E17" s="350"/>
    </row>
    <row r="18" spans="1:5" s="121" customFormat="1" ht="22.5">
      <c r="A18" s="351">
        <v>7140</v>
      </c>
      <c r="B18" s="352" t="s">
        <v>365</v>
      </c>
      <c r="C18" s="349"/>
      <c r="D18" s="349"/>
      <c r="E18" s="350"/>
    </row>
    <row r="19" spans="1:5" s="121" customFormat="1" ht="22.5">
      <c r="A19" s="351">
        <v>7150</v>
      </c>
      <c r="B19" s="352" t="s">
        <v>366</v>
      </c>
      <c r="C19" s="349"/>
      <c r="D19" s="349"/>
      <c r="E19" s="350"/>
    </row>
    <row r="20" spans="1:5" s="121" customFormat="1">
      <c r="A20" s="351">
        <v>7160</v>
      </c>
      <c r="B20" s="352" t="s">
        <v>367</v>
      </c>
      <c r="C20" s="349"/>
      <c r="D20" s="349"/>
      <c r="E20" s="350"/>
    </row>
    <row r="21" spans="1:5" s="121" customFormat="1">
      <c r="A21" s="347">
        <v>7200</v>
      </c>
      <c r="B21" s="348" t="s">
        <v>368</v>
      </c>
      <c r="C21" s="349"/>
      <c r="D21" s="349"/>
      <c r="E21" s="350"/>
    </row>
    <row r="22" spans="1:5" s="121" customFormat="1" ht="22.5">
      <c r="A22" s="351">
        <v>7210</v>
      </c>
      <c r="B22" s="352" t="s">
        <v>369</v>
      </c>
      <c r="C22" s="349"/>
      <c r="D22" s="349"/>
      <c r="E22" s="350"/>
    </row>
    <row r="23" spans="1:5" s="121" customFormat="1" ht="22.5">
      <c r="A23" s="351">
        <v>7220</v>
      </c>
      <c r="B23" s="352" t="s">
        <v>370</v>
      </c>
      <c r="C23" s="349"/>
      <c r="D23" s="349"/>
      <c r="E23" s="350"/>
    </row>
    <row r="24" spans="1:5" s="121" customFormat="1" ht="12.95" customHeight="1">
      <c r="A24" s="351">
        <v>7230</v>
      </c>
      <c r="B24" s="353" t="s">
        <v>371</v>
      </c>
      <c r="C24" s="350"/>
      <c r="D24" s="350"/>
      <c r="E24" s="350"/>
    </row>
    <row r="25" spans="1:5" s="121" customFormat="1" ht="22.5">
      <c r="A25" s="351">
        <v>7240</v>
      </c>
      <c r="B25" s="353" t="s">
        <v>372</v>
      </c>
      <c r="C25" s="350"/>
      <c r="D25" s="350"/>
      <c r="E25" s="350"/>
    </row>
    <row r="26" spans="1:5" s="121" customFormat="1" ht="22.5">
      <c r="A26" s="351">
        <v>7250</v>
      </c>
      <c r="B26" s="353" t="s">
        <v>373</v>
      </c>
      <c r="C26" s="350"/>
      <c r="D26" s="350"/>
      <c r="E26" s="350"/>
    </row>
    <row r="27" spans="1:5" s="121" customFormat="1" ht="22.5">
      <c r="A27" s="351">
        <v>7260</v>
      </c>
      <c r="B27" s="353" t="s">
        <v>374</v>
      </c>
      <c r="C27" s="350"/>
      <c r="D27" s="350"/>
      <c r="E27" s="350"/>
    </row>
    <row r="28" spans="1:5" s="121" customFormat="1">
      <c r="A28" s="347">
        <v>7300</v>
      </c>
      <c r="B28" s="354" t="s">
        <v>375</v>
      </c>
      <c r="C28" s="350"/>
      <c r="D28" s="350"/>
      <c r="E28" s="350"/>
    </row>
    <row r="29" spans="1:5" s="121" customFormat="1">
      <c r="A29" s="351">
        <v>7310</v>
      </c>
      <c r="B29" s="353" t="s">
        <v>376</v>
      </c>
      <c r="C29" s="350"/>
      <c r="D29" s="350"/>
      <c r="E29" s="350"/>
    </row>
    <row r="30" spans="1:5" s="121" customFormat="1">
      <c r="A30" s="351">
        <v>7320</v>
      </c>
      <c r="B30" s="353" t="s">
        <v>377</v>
      </c>
      <c r="C30" s="350"/>
      <c r="D30" s="350"/>
      <c r="E30" s="350"/>
    </row>
    <row r="31" spans="1:5" s="121" customFormat="1">
      <c r="A31" s="351">
        <v>7330</v>
      </c>
      <c r="B31" s="353" t="s">
        <v>378</v>
      </c>
      <c r="C31" s="350"/>
      <c r="D31" s="350"/>
      <c r="E31" s="350"/>
    </row>
    <row r="32" spans="1:5" s="121" customFormat="1">
      <c r="A32" s="351">
        <v>7340</v>
      </c>
      <c r="B32" s="353" t="s">
        <v>379</v>
      </c>
      <c r="C32" s="350"/>
      <c r="D32" s="350"/>
      <c r="E32" s="350"/>
    </row>
    <row r="33" spans="1:5" s="121" customFormat="1">
      <c r="A33" s="351">
        <v>7350</v>
      </c>
      <c r="B33" s="353" t="s">
        <v>380</v>
      </c>
      <c r="C33" s="350"/>
      <c r="D33" s="350"/>
      <c r="E33" s="350"/>
    </row>
    <row r="34" spans="1:5" s="121" customFormat="1">
      <c r="A34" s="351">
        <v>7360</v>
      </c>
      <c r="B34" s="353" t="s">
        <v>381</v>
      </c>
      <c r="C34" s="350"/>
      <c r="D34" s="350"/>
      <c r="E34" s="350"/>
    </row>
    <row r="35" spans="1:5" s="121" customFormat="1">
      <c r="A35" s="347">
        <v>7400</v>
      </c>
      <c r="B35" s="354" t="s">
        <v>382</v>
      </c>
      <c r="C35" s="350"/>
      <c r="D35" s="350"/>
      <c r="E35" s="350"/>
    </row>
    <row r="36" spans="1:5" s="121" customFormat="1">
      <c r="A36" s="351">
        <v>7410</v>
      </c>
      <c r="B36" s="353" t="s">
        <v>383</v>
      </c>
      <c r="C36" s="350"/>
      <c r="D36" s="350"/>
      <c r="E36" s="350"/>
    </row>
    <row r="37" spans="1:5" s="121" customFormat="1">
      <c r="A37" s="351">
        <v>7420</v>
      </c>
      <c r="B37" s="353" t="s">
        <v>384</v>
      </c>
      <c r="C37" s="350"/>
      <c r="D37" s="350"/>
      <c r="E37" s="350"/>
    </row>
    <row r="38" spans="1:5" s="121" customFormat="1" ht="22.5">
      <c r="A38" s="347">
        <v>7500</v>
      </c>
      <c r="B38" s="354" t="s">
        <v>385</v>
      </c>
      <c r="C38" s="350"/>
      <c r="D38" s="350"/>
      <c r="E38" s="350"/>
    </row>
    <row r="39" spans="1:5" s="121" customFormat="1" ht="22.5">
      <c r="A39" s="351">
        <v>7510</v>
      </c>
      <c r="B39" s="353" t="s">
        <v>386</v>
      </c>
      <c r="C39" s="350"/>
      <c r="D39" s="350"/>
      <c r="E39" s="350"/>
    </row>
    <row r="40" spans="1:5" s="121" customFormat="1" ht="22.5">
      <c r="A40" s="351">
        <v>7520</v>
      </c>
      <c r="B40" s="353" t="s">
        <v>387</v>
      </c>
      <c r="C40" s="350"/>
      <c r="D40" s="350"/>
      <c r="E40" s="350"/>
    </row>
    <row r="41" spans="1:5" s="121" customFormat="1">
      <c r="A41" s="347">
        <v>7600</v>
      </c>
      <c r="B41" s="354" t="s">
        <v>388</v>
      </c>
      <c r="C41" s="350"/>
      <c r="D41" s="350"/>
      <c r="E41" s="350"/>
    </row>
    <row r="42" spans="1:5" s="121" customFormat="1">
      <c r="A42" s="351">
        <v>7610</v>
      </c>
      <c r="B42" s="352" t="s">
        <v>389</v>
      </c>
      <c r="C42" s="349"/>
      <c r="D42" s="349"/>
      <c r="E42" s="350"/>
    </row>
    <row r="43" spans="1:5" s="121" customFormat="1">
      <c r="A43" s="351">
        <v>7620</v>
      </c>
      <c r="B43" s="352" t="s">
        <v>390</v>
      </c>
      <c r="C43" s="349"/>
      <c r="D43" s="349"/>
      <c r="E43" s="350"/>
    </row>
    <row r="44" spans="1:5" s="121" customFormat="1">
      <c r="A44" s="351">
        <v>7630</v>
      </c>
      <c r="B44" s="352" t="s">
        <v>391</v>
      </c>
      <c r="C44" s="349"/>
      <c r="D44" s="349"/>
      <c r="E44" s="350"/>
    </row>
    <row r="45" spans="1:5" s="121" customFormat="1">
      <c r="A45" s="351">
        <v>7640</v>
      </c>
      <c r="B45" s="353" t="s">
        <v>392</v>
      </c>
      <c r="C45" s="350"/>
      <c r="D45" s="350"/>
      <c r="E45" s="350"/>
    </row>
    <row r="46" spans="1:5" s="121" customFormat="1">
      <c r="A46" s="351"/>
      <c r="B46" s="353"/>
      <c r="C46" s="350"/>
      <c r="D46" s="350"/>
      <c r="E46" s="350"/>
    </row>
    <row r="47" spans="1:5" s="121" customFormat="1">
      <c r="A47" s="347" t="s">
        <v>393</v>
      </c>
      <c r="B47" s="355" t="s">
        <v>394</v>
      </c>
      <c r="C47" s="350"/>
      <c r="D47" s="350"/>
      <c r="E47" s="350"/>
    </row>
    <row r="48" spans="1:5" s="121" customFormat="1">
      <c r="A48" s="351" t="s">
        <v>395</v>
      </c>
      <c r="B48" s="356" t="s">
        <v>396</v>
      </c>
      <c r="C48" s="350"/>
      <c r="D48" s="350"/>
      <c r="E48" s="350"/>
    </row>
    <row r="49" spans="1:8" s="121" customFormat="1">
      <c r="A49" s="351" t="s">
        <v>397</v>
      </c>
      <c r="B49" s="356" t="s">
        <v>398</v>
      </c>
      <c r="C49" s="350"/>
      <c r="D49" s="350"/>
      <c r="E49" s="350"/>
    </row>
    <row r="50" spans="1:8" s="121" customFormat="1">
      <c r="A50" s="351" t="s">
        <v>399</v>
      </c>
      <c r="B50" s="356" t="s">
        <v>400</v>
      </c>
      <c r="C50" s="350"/>
      <c r="D50" s="350"/>
      <c r="E50" s="350"/>
    </row>
    <row r="51" spans="1:8" s="121" customFormat="1">
      <c r="A51" s="351" t="s">
        <v>401</v>
      </c>
      <c r="B51" s="356" t="s">
        <v>402</v>
      </c>
      <c r="C51" s="350"/>
      <c r="D51" s="350"/>
      <c r="E51" s="350"/>
    </row>
    <row r="52" spans="1:8" s="121" customFormat="1">
      <c r="A52" s="351" t="s">
        <v>403</v>
      </c>
      <c r="B52" s="356" t="s">
        <v>404</v>
      </c>
      <c r="C52" s="350"/>
      <c r="D52" s="350"/>
      <c r="E52" s="350"/>
    </row>
    <row r="53" spans="1:8" s="121" customFormat="1">
      <c r="A53" s="351" t="s">
        <v>405</v>
      </c>
      <c r="B53" s="356" t="s">
        <v>406</v>
      </c>
      <c r="C53" s="350"/>
      <c r="D53" s="350"/>
      <c r="E53" s="350"/>
    </row>
    <row r="54" spans="1:8" s="121" customFormat="1" ht="12">
      <c r="A54" s="357" t="s">
        <v>407</v>
      </c>
      <c r="B54" s="131"/>
    </row>
    <row r="55" spans="1:8" s="121" customFormat="1">
      <c r="A55" s="122"/>
      <c r="B55" s="131"/>
    </row>
    <row r="56" spans="1:8" s="121" customFormat="1" ht="12.75">
      <c r="A56" s="358" t="s">
        <v>408</v>
      </c>
      <c r="B56" s="131"/>
    </row>
    <row r="57" spans="1:8" s="121" customFormat="1" ht="12.75">
      <c r="A57" s="358"/>
    </row>
    <row r="58" spans="1:8" s="121" customFormat="1" ht="12.75">
      <c r="A58" s="345">
        <v>8000</v>
      </c>
      <c r="B58" s="346" t="s">
        <v>409</v>
      </c>
    </row>
    <row r="59" spans="1:8" s="121" customFormat="1">
      <c r="B59" s="404" t="s">
        <v>126</v>
      </c>
      <c r="C59" s="404"/>
      <c r="D59" s="404"/>
      <c r="E59" s="404"/>
      <c r="H59" s="123"/>
    </row>
    <row r="60" spans="1:8" s="121" customFormat="1">
      <c r="A60" s="124" t="s">
        <v>46</v>
      </c>
      <c r="B60" s="124" t="s">
        <v>47</v>
      </c>
      <c r="C60" s="125" t="s">
        <v>75</v>
      </c>
      <c r="D60" s="125" t="s">
        <v>76</v>
      </c>
      <c r="E60" s="125" t="s">
        <v>77</v>
      </c>
      <c r="H60" s="123"/>
    </row>
    <row r="61" spans="1:8" s="121" customFormat="1">
      <c r="A61" s="359">
        <v>8100</v>
      </c>
      <c r="B61" s="360" t="s">
        <v>410</v>
      </c>
      <c r="C61" s="383">
        <f>SUM(C62:C66)</f>
        <v>29299778.004000004</v>
      </c>
      <c r="D61" s="383">
        <f t="shared" ref="D61:E61" si="0">SUM(D62:D66)</f>
        <v>30528081.244000003</v>
      </c>
      <c r="E61" s="383">
        <f t="shared" si="0"/>
        <v>1228303.24</v>
      </c>
      <c r="H61" s="123"/>
    </row>
    <row r="62" spans="1:8" s="121" customFormat="1">
      <c r="A62" s="361">
        <v>8110</v>
      </c>
      <c r="B62" s="126" t="s">
        <v>411</v>
      </c>
      <c r="C62" s="362">
        <v>14649889.002000002</v>
      </c>
      <c r="D62" s="362">
        <v>14649889.002000002</v>
      </c>
      <c r="E62" s="363">
        <f>+D62-C62</f>
        <v>0</v>
      </c>
      <c r="F62" s="123"/>
      <c r="H62" s="123"/>
    </row>
    <row r="63" spans="1:8" s="121" customFormat="1">
      <c r="A63" s="361">
        <v>8120</v>
      </c>
      <c r="B63" s="126" t="s">
        <v>412</v>
      </c>
      <c r="C63" s="362">
        <v>14649889.002000002</v>
      </c>
      <c r="D63" s="363">
        <f>+C63-D64</f>
        <v>15799889.002000002</v>
      </c>
      <c r="E63" s="363">
        <f t="shared" ref="E63:E74" si="1">+D63-C63</f>
        <v>1150000</v>
      </c>
      <c r="F63" s="123"/>
      <c r="H63" s="123"/>
    </row>
    <row r="64" spans="1:8" s="121" customFormat="1">
      <c r="A64" s="364">
        <v>8130</v>
      </c>
      <c r="B64" s="126" t="s">
        <v>413</v>
      </c>
      <c r="C64" s="362"/>
      <c r="D64" s="365">
        <v>-1150000</v>
      </c>
      <c r="E64" s="363">
        <f t="shared" si="1"/>
        <v>-1150000</v>
      </c>
      <c r="F64" s="123"/>
      <c r="G64" s="366"/>
      <c r="H64" s="123"/>
    </row>
    <row r="65" spans="1:8" s="121" customFormat="1">
      <c r="A65" s="364">
        <v>8140</v>
      </c>
      <c r="B65" s="126" t="s">
        <v>414</v>
      </c>
      <c r="C65" s="363"/>
      <c r="D65" s="363"/>
      <c r="E65" s="363">
        <f t="shared" si="1"/>
        <v>0</v>
      </c>
      <c r="F65" s="123"/>
      <c r="H65" s="123"/>
    </row>
    <row r="66" spans="1:8" s="121" customFormat="1">
      <c r="A66" s="364">
        <v>8150</v>
      </c>
      <c r="B66" s="126" t="s">
        <v>415</v>
      </c>
      <c r="C66" s="363"/>
      <c r="D66" s="363">
        <v>1228303.24</v>
      </c>
      <c r="E66" s="363">
        <f t="shared" si="1"/>
        <v>1228303.24</v>
      </c>
      <c r="F66" s="123"/>
      <c r="H66" s="123"/>
    </row>
    <row r="67" spans="1:8" s="121" customFormat="1">
      <c r="A67" s="367">
        <v>8200</v>
      </c>
      <c r="B67" s="360" t="s">
        <v>416</v>
      </c>
      <c r="C67" s="383">
        <f>SUM(C68:C74)</f>
        <v>29299778.004000004</v>
      </c>
      <c r="D67" s="383">
        <f t="shared" ref="D67:E67" si="2">SUM(D68:D74)</f>
        <v>16547424.582000002</v>
      </c>
      <c r="E67" s="383">
        <f t="shared" si="2"/>
        <v>-12752353.422000002</v>
      </c>
      <c r="F67" s="123"/>
      <c r="G67" s="123"/>
      <c r="H67" s="123"/>
    </row>
    <row r="68" spans="1:8" s="121" customFormat="1">
      <c r="A68" s="364">
        <v>8210</v>
      </c>
      <c r="B68" s="126" t="s">
        <v>417</v>
      </c>
      <c r="C68" s="362">
        <v>14649889.002000002</v>
      </c>
      <c r="D68" s="362"/>
      <c r="E68" s="363">
        <f t="shared" si="1"/>
        <v>-14649889.002000002</v>
      </c>
      <c r="F68" s="123"/>
      <c r="G68" s="123"/>
      <c r="H68" s="123"/>
    </row>
    <row r="69" spans="1:8" s="121" customFormat="1">
      <c r="A69" s="364">
        <v>8220</v>
      </c>
      <c r="B69" s="126" t="s">
        <v>418</v>
      </c>
      <c r="C69" s="362">
        <v>14649889.002000002</v>
      </c>
      <c r="D69" s="363">
        <f>+C69-D70</f>
        <v>15799889.002000002</v>
      </c>
      <c r="E69" s="363">
        <f t="shared" si="1"/>
        <v>1150000</v>
      </c>
      <c r="F69" s="123"/>
      <c r="G69" s="123"/>
      <c r="H69" s="123"/>
    </row>
    <row r="70" spans="1:8" s="121" customFormat="1">
      <c r="A70" s="364">
        <v>8230</v>
      </c>
      <c r="B70" s="126" t="s">
        <v>419</v>
      </c>
      <c r="C70" s="362"/>
      <c r="D70" s="365">
        <v>-1150000</v>
      </c>
      <c r="E70" s="363">
        <f t="shared" si="1"/>
        <v>-1150000</v>
      </c>
      <c r="F70" s="123"/>
      <c r="G70" s="368"/>
      <c r="H70" s="123"/>
    </row>
    <row r="71" spans="1:8" s="121" customFormat="1">
      <c r="A71" s="364">
        <v>8240</v>
      </c>
      <c r="B71" s="126" t="s">
        <v>420</v>
      </c>
      <c r="C71" s="363"/>
      <c r="D71" s="363"/>
      <c r="E71" s="363">
        <f t="shared" si="1"/>
        <v>0</v>
      </c>
      <c r="F71" s="123"/>
      <c r="G71" s="123"/>
      <c r="H71" s="123"/>
    </row>
    <row r="72" spans="1:8" s="121" customFormat="1">
      <c r="A72" s="369">
        <v>8250</v>
      </c>
      <c r="B72" s="127" t="s">
        <v>421</v>
      </c>
      <c r="C72" s="370"/>
      <c r="D72" s="370"/>
      <c r="E72" s="363">
        <f t="shared" si="1"/>
        <v>0</v>
      </c>
      <c r="F72" s="123"/>
      <c r="G72" s="123"/>
      <c r="H72" s="123"/>
    </row>
    <row r="73" spans="1:8" s="121" customFormat="1">
      <c r="A73" s="371">
        <v>8260</v>
      </c>
      <c r="B73" s="128" t="s">
        <v>422</v>
      </c>
      <c r="C73" s="363"/>
      <c r="D73" s="370"/>
      <c r="E73" s="363">
        <f t="shared" si="1"/>
        <v>0</v>
      </c>
      <c r="F73" s="123"/>
      <c r="G73" s="123"/>
      <c r="H73" s="123"/>
    </row>
    <row r="74" spans="1:8" s="121" customFormat="1">
      <c r="A74" s="351">
        <v>8270</v>
      </c>
      <c r="B74" s="372" t="s">
        <v>423</v>
      </c>
      <c r="C74" s="373"/>
      <c r="D74" s="373">
        <v>1897535.5799999996</v>
      </c>
      <c r="E74" s="363">
        <f t="shared" si="1"/>
        <v>1897535.5799999996</v>
      </c>
      <c r="F74" s="123"/>
      <c r="G74" s="123"/>
      <c r="H74" s="123"/>
    </row>
    <row r="75" spans="1:8" ht="12">
      <c r="A75" s="357" t="s">
        <v>424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0"/>
  <sheetViews>
    <sheetView topLeftCell="A16" zoomScaleNormal="100" zoomScaleSheetLayoutView="90" workbookViewId="0">
      <selection activeCell="D8" sqref="D8"/>
    </sheetView>
  </sheetViews>
  <sheetFormatPr baseColWidth="10" defaultColWidth="11.42578125" defaultRowHeight="11.25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63" customWidth="1"/>
    <col min="6" max="6" width="14.7109375" style="19" customWidth="1"/>
    <col min="7" max="16384" width="11.42578125" style="19"/>
  </cols>
  <sheetData>
    <row r="1" spans="1:6" s="272" customFormat="1">
      <c r="A1" s="3" t="s">
        <v>43</v>
      </c>
      <c r="B1" s="3"/>
      <c r="C1" s="4"/>
      <c r="D1" s="5"/>
      <c r="E1" s="6"/>
      <c r="F1" s="7"/>
    </row>
    <row r="2" spans="1:6" s="272" customFormat="1">
      <c r="A2" s="3" t="s">
        <v>199</v>
      </c>
      <c r="B2" s="3"/>
      <c r="C2" s="4"/>
      <c r="D2" s="5"/>
      <c r="E2" s="6"/>
    </row>
    <row r="3" spans="1:6" s="272" customFormat="1">
      <c r="C3" s="9"/>
      <c r="D3" s="5"/>
      <c r="E3" s="6"/>
    </row>
    <row r="4" spans="1:6" s="272" customFormat="1">
      <c r="C4" s="9"/>
      <c r="D4" s="5"/>
      <c r="E4" s="6"/>
    </row>
    <row r="5" spans="1:6" s="272" customFormat="1" ht="11.25" customHeight="1">
      <c r="A5" s="10" t="s">
        <v>141</v>
      </c>
      <c r="B5" s="11"/>
      <c r="C5" s="9"/>
      <c r="D5" s="4"/>
      <c r="E5" s="326" t="s">
        <v>45</v>
      </c>
    </row>
    <row r="6" spans="1:6" s="272" customFormat="1">
      <c r="A6" s="13"/>
      <c r="B6" s="13"/>
      <c r="C6" s="14"/>
      <c r="D6" s="3"/>
      <c r="E6" s="4"/>
      <c r="F6" s="3"/>
    </row>
    <row r="7" spans="1:6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>
      <c r="A8" s="154" t="s">
        <v>426</v>
      </c>
      <c r="B8" s="154" t="s">
        <v>425</v>
      </c>
      <c r="C8" s="328">
        <v>-252878.67</v>
      </c>
      <c r="D8" s="141" t="s">
        <v>322</v>
      </c>
      <c r="E8" s="132"/>
    </row>
    <row r="9" spans="1:6" ht="11.25" customHeight="1">
      <c r="A9" s="154"/>
      <c r="B9" s="154"/>
      <c r="C9" s="132"/>
      <c r="D9" s="141"/>
      <c r="E9" s="132"/>
    </row>
    <row r="10" spans="1:6">
      <c r="A10" s="155"/>
      <c r="B10" s="155"/>
      <c r="C10" s="146"/>
      <c r="D10" s="141"/>
      <c r="E10" s="146"/>
    </row>
    <row r="11" spans="1:6">
      <c r="A11" s="156"/>
      <c r="B11" s="156" t="s">
        <v>223</v>
      </c>
      <c r="C11" s="20">
        <f>SUM(C8:C10)</f>
        <v>-252878.67</v>
      </c>
      <c r="D11" s="140"/>
      <c r="E11" s="20"/>
    </row>
    <row r="12" spans="1:6">
      <c r="A12" s="157"/>
      <c r="B12" s="157"/>
      <c r="C12" s="158"/>
      <c r="D12" s="157"/>
      <c r="E12" s="158"/>
    </row>
    <row r="13" spans="1:6" ht="15">
      <c r="A13" s="157"/>
      <c r="B13" s="157"/>
      <c r="C13" s="158"/>
      <c r="D13" s="388" t="s">
        <v>518</v>
      </c>
      <c r="E13" s="158"/>
    </row>
    <row r="14" spans="1:6" ht="11.25" customHeight="1">
      <c r="A14" s="10" t="s">
        <v>211</v>
      </c>
      <c r="B14" s="11"/>
      <c r="C14" s="22"/>
      <c r="D14" s="326" t="s">
        <v>45</v>
      </c>
    </row>
    <row r="15" spans="1:6">
      <c r="A15" s="272"/>
      <c r="B15" s="272"/>
      <c r="C15" s="9"/>
      <c r="D15" s="5"/>
      <c r="E15" s="6"/>
      <c r="F15" s="272"/>
    </row>
    <row r="16" spans="1:6" ht="15" customHeight="1">
      <c r="A16" s="15" t="s">
        <v>46</v>
      </c>
      <c r="B16" s="16" t="s">
        <v>47</v>
      </c>
      <c r="C16" s="17" t="s">
        <v>48</v>
      </c>
      <c r="D16" s="18" t="s">
        <v>49</v>
      </c>
      <c r="E16" s="24"/>
    </row>
    <row r="17" spans="1:6" ht="11.25" customHeight="1">
      <c r="A17" s="150"/>
      <c r="B17" s="159"/>
      <c r="C17" s="143"/>
      <c r="D17" s="132"/>
      <c r="E17" s="25"/>
    </row>
    <row r="18" spans="1:6" ht="11.25" customHeight="1">
      <c r="A18" s="150"/>
      <c r="B18" s="159"/>
      <c r="C18" s="143"/>
      <c r="D18" s="132"/>
      <c r="E18" s="25"/>
    </row>
    <row r="19" spans="1:6" ht="11.25" customHeight="1">
      <c r="A19" s="150"/>
      <c r="B19" s="159"/>
      <c r="C19" s="143"/>
      <c r="D19" s="132"/>
      <c r="E19" s="25"/>
    </row>
    <row r="20" spans="1:6" ht="11.25" customHeight="1">
      <c r="A20" s="150"/>
      <c r="B20" s="159"/>
      <c r="C20" s="143"/>
      <c r="D20" s="132"/>
      <c r="E20" s="25"/>
    </row>
    <row r="21" spans="1:6">
      <c r="A21" s="160"/>
      <c r="B21" s="160" t="s">
        <v>224</v>
      </c>
      <c r="C21" s="26">
        <f>SUM(C17:C20)</f>
        <v>0</v>
      </c>
      <c r="D21" s="142"/>
      <c r="E21" s="27"/>
    </row>
    <row r="22" spans="1:6">
      <c r="A22" s="153"/>
      <c r="B22" s="153"/>
      <c r="C22" s="161"/>
      <c r="D22" s="153"/>
      <c r="E22" s="161"/>
      <c r="F22" s="272"/>
    </row>
    <row r="23" spans="1:6" ht="15">
      <c r="A23" s="153"/>
      <c r="B23" s="153"/>
      <c r="C23" s="161"/>
      <c r="D23" s="153"/>
      <c r="E23" s="388" t="s">
        <v>518</v>
      </c>
      <c r="F23" s="272"/>
    </row>
    <row r="24" spans="1:6" ht="11.25" customHeight="1">
      <c r="A24" s="10" t="s">
        <v>148</v>
      </c>
      <c r="B24" s="11"/>
      <c r="C24" s="22"/>
      <c r="D24" s="272"/>
      <c r="E24" s="326" t="s">
        <v>45</v>
      </c>
    </row>
    <row r="25" spans="1:6">
      <c r="A25" s="272"/>
      <c r="B25" s="272"/>
      <c r="C25" s="9"/>
      <c r="D25" s="272"/>
      <c r="E25" s="9"/>
      <c r="F25" s="272"/>
    </row>
    <row r="26" spans="1:6" ht="15" customHeight="1">
      <c r="A26" s="15" t="s">
        <v>46</v>
      </c>
      <c r="B26" s="16" t="s">
        <v>47</v>
      </c>
      <c r="C26" s="17" t="s">
        <v>48</v>
      </c>
      <c r="D26" s="18" t="s">
        <v>49</v>
      </c>
      <c r="E26" s="17" t="s">
        <v>50</v>
      </c>
      <c r="F26" s="28"/>
    </row>
    <row r="27" spans="1:6">
      <c r="A27" s="150"/>
      <c r="B27" s="159"/>
      <c r="C27" s="143"/>
      <c r="D27" s="143"/>
      <c r="E27" s="132"/>
      <c r="F27" s="25"/>
    </row>
    <row r="28" spans="1:6">
      <c r="A28" s="150"/>
      <c r="B28" s="159"/>
      <c r="C28" s="143"/>
      <c r="D28" s="143"/>
      <c r="E28" s="132"/>
      <c r="F28" s="25"/>
    </row>
    <row r="29" spans="1:6">
      <c r="A29" s="150"/>
      <c r="B29" s="159"/>
      <c r="C29" s="143"/>
      <c r="D29" s="143"/>
      <c r="E29" s="132"/>
      <c r="F29" s="25"/>
    </row>
    <row r="30" spans="1:6">
      <c r="A30" s="150"/>
      <c r="B30" s="159"/>
      <c r="C30" s="143"/>
      <c r="D30" s="143"/>
      <c r="E30" s="132"/>
      <c r="F30" s="25"/>
    </row>
    <row r="31" spans="1:6">
      <c r="A31" s="160"/>
      <c r="B31" s="160" t="s">
        <v>225</v>
      </c>
      <c r="C31" s="26">
        <f>SUM(C27:C30)</f>
        <v>0</v>
      </c>
      <c r="D31" s="144"/>
      <c r="E31" s="20"/>
      <c r="F31" s="27"/>
    </row>
    <row r="32" spans="1:6">
      <c r="A32" s="153"/>
      <c r="B32" s="153"/>
      <c r="C32" s="161"/>
      <c r="D32" s="153"/>
      <c r="E32" s="161"/>
      <c r="F32" s="272"/>
    </row>
    <row r="33" spans="1:6" ht="15">
      <c r="A33" s="153"/>
      <c r="B33" s="153"/>
      <c r="C33" s="161"/>
      <c r="D33" s="153"/>
      <c r="E33" s="388" t="s">
        <v>518</v>
      </c>
      <c r="F33" s="272"/>
    </row>
    <row r="34" spans="1:6" ht="11.25" customHeight="1">
      <c r="A34" s="10" t="s">
        <v>149</v>
      </c>
      <c r="B34" s="11"/>
      <c r="C34" s="22"/>
      <c r="D34" s="272"/>
      <c r="E34" s="326" t="s">
        <v>45</v>
      </c>
    </row>
    <row r="35" spans="1:6">
      <c r="A35" s="272"/>
      <c r="B35" s="272"/>
      <c r="C35" s="9"/>
      <c r="D35" s="272"/>
      <c r="E35" s="9"/>
      <c r="F35" s="272"/>
    </row>
    <row r="36" spans="1:6" ht="15" customHeight="1">
      <c r="A36" s="15" t="s">
        <v>46</v>
      </c>
      <c r="B36" s="16" t="s">
        <v>47</v>
      </c>
      <c r="C36" s="17" t="s">
        <v>48</v>
      </c>
      <c r="D36" s="18" t="s">
        <v>49</v>
      </c>
      <c r="E36" s="17" t="s">
        <v>50</v>
      </c>
      <c r="F36" s="28"/>
    </row>
    <row r="37" spans="1:6">
      <c r="A37" s="154"/>
      <c r="B37" s="154"/>
      <c r="C37" s="132"/>
      <c r="D37" s="132"/>
      <c r="E37" s="132"/>
      <c r="F37" s="25"/>
    </row>
    <row r="38" spans="1:6">
      <c r="A38" s="154"/>
      <c r="B38" s="154"/>
      <c r="C38" s="132"/>
      <c r="D38" s="132"/>
      <c r="E38" s="132"/>
      <c r="F38" s="25"/>
    </row>
    <row r="39" spans="1:6">
      <c r="A39" s="154"/>
      <c r="B39" s="154"/>
      <c r="C39" s="132"/>
      <c r="D39" s="132"/>
      <c r="E39" s="132"/>
      <c r="F39" s="25"/>
    </row>
    <row r="40" spans="1:6">
      <c r="A40" s="162"/>
      <c r="B40" s="162" t="s">
        <v>226</v>
      </c>
      <c r="C40" s="30">
        <f>SUM(C37:C39)</f>
        <v>0</v>
      </c>
      <c r="D40" s="145"/>
      <c r="E40" s="31"/>
      <c r="F40" s="27"/>
    </row>
  </sheetData>
  <dataValidations count="5">
    <dataValidation allowBlank="1" showInputMessage="1" showErrorMessage="1" prompt="En los casos en que la inversión se localice en dos o mas tipos de instrumentos, se detallará cada una de ellas y el importe invertido." sqref="E7 E26 E36"/>
    <dataValidation allowBlank="1" showInputMessage="1" showErrorMessage="1" prompt="Especificar el tipo de instrumento de inversión: Bondes, Petrobonos, Cetes, Mesa de dinero, etc." sqref="D7 D16 D26 D36"/>
    <dataValidation allowBlank="1" showInputMessage="1" showErrorMessage="1" prompt="Corresponde al nombre o descripción de la cuenta de acuerdo al Plan de Cuentas emitido por el CONAC." sqref="B7 B16 B26 B36"/>
    <dataValidation allowBlank="1" showInputMessage="1" showErrorMessage="1" prompt="Saldo final de la Información Financiera Trimestral que se presenta (trimestral: 1er, 2do, 3ro. o 4to.)." sqref="C7 C16 C26 C36"/>
    <dataValidation allowBlank="1" showInputMessage="1" showErrorMessage="1" prompt="Corresponde al número de la cuenta de acuerdo al Plan de Cuentas emitido por el CONAC (DOF 23/12/2015)." sqref="A7 A16 A26 A36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7" zoomScaleNormal="100" zoomScaleSheetLayoutView="100" workbookViewId="0">
      <selection activeCell="G16" sqref="G16"/>
    </sheetView>
  </sheetViews>
  <sheetFormatPr baseColWidth="10" defaultRowHeight="11.25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>
      <c r="A1" s="3" t="s">
        <v>43</v>
      </c>
      <c r="B1" s="3"/>
      <c r="G1" s="32"/>
    </row>
    <row r="2" spans="1:9">
      <c r="A2" s="3" t="s">
        <v>199</v>
      </c>
      <c r="B2" s="3"/>
      <c r="C2" s="21"/>
      <c r="D2" s="21"/>
    </row>
    <row r="3" spans="1:9">
      <c r="B3" s="3"/>
      <c r="C3" s="21"/>
      <c r="D3" s="21"/>
    </row>
    <row r="4" spans="1:9" ht="15">
      <c r="G4" s="388" t="s">
        <v>518</v>
      </c>
    </row>
    <row r="5" spans="1:9" s="35" customFormat="1" ht="11.25" customHeight="1">
      <c r="A5" s="33" t="s">
        <v>142</v>
      </c>
      <c r="B5" s="33"/>
      <c r="C5" s="34"/>
      <c r="D5" s="34"/>
      <c r="E5" s="9"/>
      <c r="F5" s="9"/>
      <c r="G5" s="251" t="s">
        <v>51</v>
      </c>
    </row>
    <row r="6" spans="1:9">
      <c r="A6" s="13"/>
      <c r="B6" s="13"/>
      <c r="C6" s="4"/>
      <c r="D6" s="4"/>
      <c r="E6" s="4"/>
      <c r="F6" s="4"/>
      <c r="G6" s="4"/>
    </row>
    <row r="7" spans="1:9" ht="15" customHeight="1">
      <c r="A7" s="15" t="s">
        <v>46</v>
      </c>
      <c r="B7" s="16" t="s">
        <v>47</v>
      </c>
      <c r="C7" s="273" t="s">
        <v>48</v>
      </c>
      <c r="D7" s="302">
        <v>2015</v>
      </c>
      <c r="E7" s="273" t="s">
        <v>207</v>
      </c>
      <c r="F7" s="273" t="s">
        <v>158</v>
      </c>
      <c r="G7" s="36" t="s">
        <v>52</v>
      </c>
    </row>
    <row r="8" spans="1:9">
      <c r="A8" s="150"/>
      <c r="B8" s="150"/>
      <c r="C8" s="164"/>
      <c r="D8" s="164"/>
      <c r="E8" s="164"/>
      <c r="F8" s="164"/>
      <c r="G8" s="164"/>
    </row>
    <row r="9" spans="1:9">
      <c r="A9" s="150"/>
      <c r="B9" s="150"/>
      <c r="C9" s="164"/>
      <c r="D9" s="164"/>
      <c r="E9" s="164"/>
      <c r="F9" s="164"/>
      <c r="G9" s="164"/>
    </row>
    <row r="10" spans="1:9">
      <c r="A10" s="150"/>
      <c r="B10" s="150"/>
      <c r="C10" s="164"/>
      <c r="D10" s="164"/>
      <c r="E10" s="164"/>
      <c r="F10" s="164"/>
      <c r="G10" s="164"/>
    </row>
    <row r="11" spans="1:9">
      <c r="A11" s="150"/>
      <c r="B11" s="150"/>
      <c r="C11" s="164"/>
      <c r="D11" s="164"/>
      <c r="E11" s="164"/>
      <c r="F11" s="164"/>
      <c r="G11" s="164"/>
    </row>
    <row r="12" spans="1:9">
      <c r="A12" s="150"/>
      <c r="B12" s="150"/>
      <c r="C12" s="164"/>
      <c r="D12" s="164"/>
      <c r="E12" s="164"/>
      <c r="F12" s="164"/>
      <c r="G12" s="164"/>
    </row>
    <row r="13" spans="1:9">
      <c r="A13" s="150"/>
      <c r="B13" s="150"/>
      <c r="C13" s="164"/>
      <c r="D13" s="164"/>
      <c r="E13" s="164"/>
      <c r="F13" s="164"/>
      <c r="G13" s="164"/>
      <c r="I13" s="37"/>
    </row>
    <row r="14" spans="1:9">
      <c r="A14" s="151"/>
      <c r="B14" s="151" t="s">
        <v>227</v>
      </c>
      <c r="C14" s="165">
        <f>SUM(C8:C13)</f>
        <v>0</v>
      </c>
      <c r="D14" s="165">
        <f>SUM(D8:D13)</f>
        <v>0</v>
      </c>
      <c r="E14" s="165">
        <f>SUM(E8:E13)</f>
        <v>0</v>
      </c>
      <c r="F14" s="165">
        <f>SUM(F8:F13)</f>
        <v>0</v>
      </c>
      <c r="G14" s="165">
        <f>SUM(G8:G13)</f>
        <v>0</v>
      </c>
    </row>
    <row r="15" spans="1:9">
      <c r="A15" s="153"/>
      <c r="B15" s="153"/>
      <c r="C15" s="161"/>
      <c r="D15" s="161"/>
      <c r="E15" s="161"/>
      <c r="F15" s="161"/>
      <c r="G15" s="161"/>
    </row>
    <row r="16" spans="1:9" ht="15">
      <c r="A16" s="153"/>
      <c r="B16" s="153"/>
      <c r="C16" s="161"/>
      <c r="D16" s="161"/>
      <c r="E16" s="161"/>
      <c r="F16" s="161"/>
      <c r="G16" s="388" t="s">
        <v>518</v>
      </c>
    </row>
    <row r="17" spans="1:7" s="35" customFormat="1" ht="11.25" customHeight="1">
      <c r="A17" s="33" t="s">
        <v>150</v>
      </c>
      <c r="B17" s="33"/>
      <c r="C17" s="34"/>
      <c r="D17" s="34"/>
      <c r="E17" s="9"/>
      <c r="F17" s="9"/>
      <c r="G17" s="251" t="s">
        <v>51</v>
      </c>
    </row>
    <row r="18" spans="1:7">
      <c r="A18" s="13"/>
      <c r="B18" s="13"/>
      <c r="C18" s="4"/>
      <c r="D18" s="4"/>
      <c r="E18" s="4"/>
      <c r="F18" s="4"/>
      <c r="G18" s="4"/>
    </row>
    <row r="19" spans="1:7" ht="15" customHeight="1">
      <c r="A19" s="15" t="s">
        <v>46</v>
      </c>
      <c r="B19" s="16" t="s">
        <v>47</v>
      </c>
      <c r="C19" s="273" t="s">
        <v>48</v>
      </c>
      <c r="D19" s="302">
        <v>2015</v>
      </c>
      <c r="E19" s="273" t="s">
        <v>207</v>
      </c>
      <c r="F19" s="273" t="s">
        <v>158</v>
      </c>
      <c r="G19" s="36" t="s">
        <v>52</v>
      </c>
    </row>
    <row r="20" spans="1:7">
      <c r="A20" s="150"/>
      <c r="B20" s="150"/>
      <c r="C20" s="164"/>
      <c r="D20" s="164"/>
      <c r="E20" s="164"/>
      <c r="F20" s="164"/>
      <c r="G20" s="164"/>
    </row>
    <row r="21" spans="1:7" s="247" customFormat="1">
      <c r="A21" s="150"/>
      <c r="B21" s="150"/>
      <c r="C21" s="164"/>
      <c r="D21" s="164"/>
      <c r="E21" s="164"/>
      <c r="F21" s="164"/>
      <c r="G21" s="164"/>
    </row>
    <row r="22" spans="1:7">
      <c r="A22" s="150"/>
      <c r="B22" s="150"/>
      <c r="C22" s="164"/>
      <c r="D22" s="164"/>
      <c r="E22" s="164"/>
      <c r="F22" s="164"/>
      <c r="G22" s="164"/>
    </row>
    <row r="23" spans="1:7">
      <c r="A23" s="150"/>
      <c r="B23" s="150"/>
      <c r="C23" s="164"/>
      <c r="D23" s="164"/>
      <c r="E23" s="164"/>
      <c r="F23" s="164"/>
      <c r="G23" s="164"/>
    </row>
    <row r="24" spans="1:7">
      <c r="A24" s="151"/>
      <c r="B24" s="151" t="s">
        <v>228</v>
      </c>
      <c r="C24" s="165">
        <f>SUM(C20:C23)</f>
        <v>0</v>
      </c>
      <c r="D24" s="165">
        <f>SUM(D20:D23)</f>
        <v>0</v>
      </c>
      <c r="E24" s="165">
        <f>SUM(E20:E23)</f>
        <v>0</v>
      </c>
      <c r="F24" s="165">
        <f>SUM(F20:F23)</f>
        <v>0</v>
      </c>
      <c r="G24" s="165">
        <f>SUM(G20:G23)</f>
        <v>0</v>
      </c>
    </row>
  </sheetData>
  <dataValidations count="7"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de la Cuenta Pública presentada (trimestral: 1er, 2do, 3ro. o 4to.)." sqref="C7 C19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." sqref="A7 A19"/>
  </dataValidations>
  <pageMargins left="0.7" right="0.7" top="0.75" bottom="0.75" header="0.3" footer="0.3"/>
  <pageSetup scale="72" orientation="portrait" r:id="rId1"/>
  <ignoredErrors>
    <ignoredError sqref="E19:G19 G7 E7:F7" numberStoredAsText="1"/>
    <ignoredError sqref="D14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7"/>
  <sheetViews>
    <sheetView zoomScaleNormal="100" zoomScaleSheetLayoutView="100" workbookViewId="0">
      <selection activeCell="I83" sqref="I83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7" width="17.7109375" style="9" customWidth="1"/>
    <col min="8" max="9" width="18.7109375" style="272" customWidth="1"/>
    <col min="10" max="10" width="11.42578125" style="272" customWidth="1"/>
    <col min="11" max="16384" width="11.42578125" style="272"/>
  </cols>
  <sheetData>
    <row r="1" spans="1:10">
      <c r="A1" s="3" t="s">
        <v>43</v>
      </c>
      <c r="B1" s="3"/>
      <c r="I1" s="7"/>
    </row>
    <row r="2" spans="1:10">
      <c r="A2" s="3" t="s">
        <v>199</v>
      </c>
      <c r="B2" s="3"/>
    </row>
    <row r="3" spans="1:10">
      <c r="J3" s="19"/>
    </row>
    <row r="4" spans="1:10">
      <c r="J4" s="19"/>
    </row>
    <row r="5" spans="1:10" ht="11.25" customHeight="1">
      <c r="A5" s="10" t="s">
        <v>143</v>
      </c>
      <c r="B5" s="11"/>
      <c r="E5" s="38"/>
      <c r="F5" s="38"/>
      <c r="I5" s="54" t="s">
        <v>53</v>
      </c>
    </row>
    <row r="6" spans="1:10">
      <c r="A6" s="39"/>
      <c r="B6" s="39"/>
      <c r="C6" s="38"/>
      <c r="D6" s="38"/>
      <c r="E6" s="38"/>
      <c r="F6" s="38"/>
    </row>
    <row r="7" spans="1:10" ht="15" customHeight="1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>
      <c r="A8" s="159" t="s">
        <v>427</v>
      </c>
      <c r="B8" s="166" t="s">
        <v>428</v>
      </c>
      <c r="C8" s="374">
        <v>100</v>
      </c>
      <c r="D8" s="375">
        <v>100</v>
      </c>
      <c r="E8" s="133"/>
      <c r="F8" s="133"/>
      <c r="G8" s="134"/>
      <c r="H8" s="138"/>
      <c r="I8" s="139" t="s">
        <v>323</v>
      </c>
    </row>
    <row r="9" spans="1:10">
      <c r="A9" s="159"/>
      <c r="B9" s="166"/>
      <c r="C9" s="132"/>
      <c r="D9" s="133"/>
      <c r="E9" s="133"/>
      <c r="F9" s="133"/>
      <c r="G9" s="134"/>
      <c r="H9" s="138"/>
      <c r="I9" s="139"/>
    </row>
    <row r="10" spans="1:10">
      <c r="A10" s="159"/>
      <c r="B10" s="166"/>
      <c r="C10" s="135"/>
      <c r="D10" s="133"/>
      <c r="E10" s="133"/>
      <c r="F10" s="133"/>
      <c r="G10" s="134"/>
      <c r="H10" s="138"/>
      <c r="I10" s="139"/>
    </row>
    <row r="11" spans="1:10">
      <c r="A11" s="151"/>
      <c r="B11" s="151" t="s">
        <v>229</v>
      </c>
      <c r="C11" s="165">
        <f>SUM(C8:C10)</f>
        <v>100</v>
      </c>
      <c r="D11" s="165">
        <f>SUM(D8:D10)</f>
        <v>100</v>
      </c>
      <c r="E11" s="165">
        <f>SUM(E8:E10)</f>
        <v>0</v>
      </c>
      <c r="F11" s="165">
        <f>SUM(F8:F10)</f>
        <v>0</v>
      </c>
      <c r="G11" s="165">
        <f>SUM(G8:G10)</f>
        <v>0</v>
      </c>
      <c r="H11" s="140"/>
      <c r="I11" s="140"/>
    </row>
    <row r="12" spans="1:10">
      <c r="A12" s="153"/>
      <c r="B12" s="153"/>
      <c r="C12" s="161"/>
      <c r="D12" s="161"/>
      <c r="E12" s="161"/>
      <c r="F12" s="161"/>
      <c r="G12" s="161"/>
      <c r="H12" s="153"/>
      <c r="I12" s="153"/>
    </row>
    <row r="13" spans="1:10" ht="15">
      <c r="A13" s="153"/>
      <c r="B13" s="153"/>
      <c r="C13" s="161"/>
      <c r="D13" s="161"/>
      <c r="E13" s="161"/>
      <c r="F13" s="161"/>
      <c r="G13" s="161"/>
      <c r="H13" s="153"/>
      <c r="I13" s="388" t="s">
        <v>518</v>
      </c>
    </row>
    <row r="14" spans="1:10" ht="11.25" customHeight="1">
      <c r="A14" s="10" t="s">
        <v>151</v>
      </c>
      <c r="B14" s="11"/>
      <c r="E14" s="38"/>
      <c r="F14" s="38"/>
      <c r="I14" s="54" t="s">
        <v>53</v>
      </c>
    </row>
    <row r="15" spans="1:10">
      <c r="A15" s="39"/>
      <c r="B15" s="39"/>
      <c r="C15" s="38"/>
      <c r="D15" s="38"/>
      <c r="E15" s="38"/>
      <c r="F15" s="38"/>
    </row>
    <row r="16" spans="1:10" ht="15" customHeight="1">
      <c r="A16" s="15" t="s">
        <v>46</v>
      </c>
      <c r="B16" s="16" t="s">
        <v>47</v>
      </c>
      <c r="C16" s="40" t="s">
        <v>54</v>
      </c>
      <c r="D16" s="40" t="s">
        <v>55</v>
      </c>
      <c r="E16" s="40" t="s">
        <v>56</v>
      </c>
      <c r="F16" s="40" t="s">
        <v>57</v>
      </c>
      <c r="G16" s="41" t="s">
        <v>58</v>
      </c>
      <c r="H16" s="16" t="s">
        <v>59</v>
      </c>
      <c r="I16" s="16" t="s">
        <v>60</v>
      </c>
    </row>
    <row r="17" spans="1:9">
      <c r="A17" s="154"/>
      <c r="B17" s="154"/>
      <c r="C17" s="132"/>
      <c r="D17" s="136"/>
      <c r="E17" s="136"/>
      <c r="F17" s="136"/>
      <c r="G17" s="136"/>
      <c r="H17" s="138"/>
      <c r="I17" s="138"/>
    </row>
    <row r="18" spans="1:9">
      <c r="A18" s="154"/>
      <c r="B18" s="154"/>
      <c r="C18" s="132"/>
      <c r="D18" s="136"/>
      <c r="E18" s="136"/>
      <c r="F18" s="136"/>
      <c r="G18" s="136"/>
      <c r="H18" s="138"/>
      <c r="I18" s="138"/>
    </row>
    <row r="19" spans="1:9">
      <c r="A19" s="154"/>
      <c r="B19" s="154"/>
      <c r="C19" s="132"/>
      <c r="D19" s="136"/>
      <c r="E19" s="136"/>
      <c r="F19" s="136"/>
      <c r="G19" s="136"/>
      <c r="H19" s="138"/>
      <c r="I19" s="138"/>
    </row>
    <row r="20" spans="1:9">
      <c r="A20" s="154"/>
      <c r="B20" s="154"/>
      <c r="C20" s="132"/>
      <c r="D20" s="136"/>
      <c r="E20" s="136"/>
      <c r="F20" s="136"/>
      <c r="G20" s="136"/>
      <c r="H20" s="138"/>
      <c r="I20" s="138"/>
    </row>
    <row r="21" spans="1:9">
      <c r="A21" s="167"/>
      <c r="B21" s="167" t="s">
        <v>230</v>
      </c>
      <c r="C21" s="140">
        <f>SUM(C17:C20)</f>
        <v>0</v>
      </c>
      <c r="D21" s="140">
        <f>SUM(D17:D20)</f>
        <v>0</v>
      </c>
      <c r="E21" s="140">
        <f>SUM(E17:E20)</f>
        <v>0</v>
      </c>
      <c r="F21" s="140">
        <f>SUM(F17:F20)</f>
        <v>0</v>
      </c>
      <c r="G21" s="140">
        <f>SUM(G17:G20)</f>
        <v>0</v>
      </c>
      <c r="H21" s="140"/>
      <c r="I21" s="140"/>
    </row>
    <row r="23" spans="1:9" ht="15">
      <c r="I23" s="388" t="s">
        <v>518</v>
      </c>
    </row>
    <row r="24" spans="1:9">
      <c r="A24" s="10" t="s">
        <v>263</v>
      </c>
      <c r="B24" s="11"/>
      <c r="E24" s="38"/>
      <c r="F24" s="38"/>
      <c r="I24" s="54" t="s">
        <v>53</v>
      </c>
    </row>
    <row r="25" spans="1:9">
      <c r="A25" s="39"/>
      <c r="B25" s="39"/>
      <c r="C25" s="38"/>
      <c r="D25" s="38"/>
      <c r="E25" s="38"/>
      <c r="F25" s="38"/>
    </row>
    <row r="26" spans="1:9">
      <c r="A26" s="15" t="s">
        <v>46</v>
      </c>
      <c r="B26" s="16" t="s">
        <v>47</v>
      </c>
      <c r="C26" s="40" t="s">
        <v>54</v>
      </c>
      <c r="D26" s="40" t="s">
        <v>55</v>
      </c>
      <c r="E26" s="40" t="s">
        <v>56</v>
      </c>
      <c r="F26" s="40" t="s">
        <v>57</v>
      </c>
      <c r="G26" s="41" t="s">
        <v>58</v>
      </c>
      <c r="H26" s="16" t="s">
        <v>59</v>
      </c>
      <c r="I26" s="16" t="s">
        <v>60</v>
      </c>
    </row>
    <row r="27" spans="1:9">
      <c r="A27" s="154"/>
      <c r="B27" s="154"/>
      <c r="C27" s="132"/>
      <c r="D27" s="136"/>
      <c r="E27" s="136"/>
      <c r="F27" s="136"/>
      <c r="G27" s="136"/>
      <c r="H27" s="138"/>
      <c r="I27" s="138"/>
    </row>
    <row r="28" spans="1:9">
      <c r="A28" s="154"/>
      <c r="B28" s="154"/>
      <c r="C28" s="132"/>
      <c r="D28" s="136"/>
      <c r="E28" s="136"/>
      <c r="F28" s="136"/>
      <c r="G28" s="136"/>
      <c r="H28" s="138"/>
      <c r="I28" s="138"/>
    </row>
    <row r="29" spans="1:9">
      <c r="A29" s="154"/>
      <c r="B29" s="154"/>
      <c r="C29" s="132"/>
      <c r="D29" s="136"/>
      <c r="E29" s="136"/>
      <c r="F29" s="136"/>
      <c r="G29" s="136"/>
      <c r="H29" s="138"/>
      <c r="I29" s="138"/>
    </row>
    <row r="30" spans="1:9">
      <c r="A30" s="154"/>
      <c r="B30" s="154"/>
      <c r="C30" s="132"/>
      <c r="D30" s="136"/>
      <c r="E30" s="136"/>
      <c r="F30" s="136"/>
      <c r="G30" s="136"/>
      <c r="H30" s="138"/>
      <c r="I30" s="138"/>
    </row>
    <row r="31" spans="1:9">
      <c r="A31" s="167"/>
      <c r="B31" s="167" t="s">
        <v>264</v>
      </c>
      <c r="C31" s="140">
        <f>SUM(C27:C30)</f>
        <v>0</v>
      </c>
      <c r="D31" s="140">
        <f>SUM(D27:D30)</f>
        <v>0</v>
      </c>
      <c r="E31" s="140">
        <f>SUM(E27:E30)</f>
        <v>0</v>
      </c>
      <c r="F31" s="140">
        <f>SUM(F27:F30)</f>
        <v>0</v>
      </c>
      <c r="G31" s="140">
        <f>SUM(G27:G30)</f>
        <v>0</v>
      </c>
      <c r="H31" s="140"/>
      <c r="I31" s="140"/>
    </row>
    <row r="33" spans="1:9" ht="15">
      <c r="I33" s="388" t="s">
        <v>518</v>
      </c>
    </row>
    <row r="34" spans="1:9">
      <c r="A34" s="10" t="s">
        <v>265</v>
      </c>
      <c r="B34" s="11"/>
      <c r="E34" s="38"/>
      <c r="F34" s="38"/>
      <c r="I34" s="54" t="s">
        <v>53</v>
      </c>
    </row>
    <row r="35" spans="1:9">
      <c r="A35" s="39"/>
      <c r="B35" s="39"/>
      <c r="C35" s="38"/>
      <c r="D35" s="38"/>
      <c r="E35" s="38"/>
      <c r="F35" s="38"/>
    </row>
    <row r="36" spans="1:9">
      <c r="A36" s="15" t="s">
        <v>46</v>
      </c>
      <c r="B36" s="16" t="s">
        <v>47</v>
      </c>
      <c r="C36" s="40" t="s">
        <v>54</v>
      </c>
      <c r="D36" s="40" t="s">
        <v>55</v>
      </c>
      <c r="E36" s="40" t="s">
        <v>56</v>
      </c>
      <c r="F36" s="40" t="s">
        <v>57</v>
      </c>
      <c r="G36" s="41" t="s">
        <v>58</v>
      </c>
      <c r="H36" s="16" t="s">
        <v>59</v>
      </c>
      <c r="I36" s="16" t="s">
        <v>60</v>
      </c>
    </row>
    <row r="37" spans="1:9">
      <c r="A37" s="154"/>
      <c r="B37" s="154"/>
      <c r="C37" s="132"/>
      <c r="D37" s="136"/>
      <c r="E37" s="136"/>
      <c r="F37" s="136"/>
      <c r="G37" s="136"/>
      <c r="H37" s="138"/>
      <c r="I37" s="138"/>
    </row>
    <row r="38" spans="1:9">
      <c r="A38" s="154"/>
      <c r="B38" s="154"/>
      <c r="C38" s="132"/>
      <c r="D38" s="136"/>
      <c r="E38" s="136"/>
      <c r="F38" s="136"/>
      <c r="G38" s="136"/>
      <c r="H38" s="138"/>
      <c r="I38" s="138"/>
    </row>
    <row r="39" spans="1:9">
      <c r="A39" s="154"/>
      <c r="B39" s="154"/>
      <c r="C39" s="132"/>
      <c r="D39" s="136"/>
      <c r="E39" s="136"/>
      <c r="F39" s="136"/>
      <c r="G39" s="136"/>
      <c r="H39" s="138"/>
      <c r="I39" s="138"/>
    </row>
    <row r="40" spans="1:9">
      <c r="A40" s="154"/>
      <c r="B40" s="154"/>
      <c r="C40" s="132"/>
      <c r="D40" s="136"/>
      <c r="E40" s="136"/>
      <c r="F40" s="136"/>
      <c r="G40" s="136"/>
      <c r="H40" s="138"/>
      <c r="I40" s="138"/>
    </row>
    <row r="41" spans="1:9">
      <c r="A41" s="167"/>
      <c r="B41" s="167" t="s">
        <v>266</v>
      </c>
      <c r="C41" s="140">
        <f>SUM(C37:C40)</f>
        <v>0</v>
      </c>
      <c r="D41" s="140">
        <f>SUM(D37:D40)</f>
        <v>0</v>
      </c>
      <c r="E41" s="140">
        <f>SUM(E37:E40)</f>
        <v>0</v>
      </c>
      <c r="F41" s="140">
        <f>SUM(F37:F40)</f>
        <v>0</v>
      </c>
      <c r="G41" s="140">
        <f>SUM(G37:G40)</f>
        <v>0</v>
      </c>
      <c r="H41" s="140"/>
      <c r="I41" s="140"/>
    </row>
    <row r="44" spans="1:9">
      <c r="A44" s="10" t="s">
        <v>267</v>
      </c>
      <c r="B44" s="11"/>
      <c r="C44" s="38"/>
      <c r="D44" s="38"/>
      <c r="E44" s="38"/>
      <c r="F44" s="38"/>
    </row>
    <row r="45" spans="1:9">
      <c r="A45" s="39"/>
      <c r="B45" s="39"/>
      <c r="C45" s="38"/>
      <c r="D45" s="38"/>
      <c r="E45" s="38"/>
      <c r="F45" s="38"/>
    </row>
    <row r="46" spans="1:9">
      <c r="A46" s="15" t="s">
        <v>46</v>
      </c>
      <c r="B46" s="16" t="s">
        <v>47</v>
      </c>
      <c r="C46" s="40" t="s">
        <v>54</v>
      </c>
      <c r="D46" s="40" t="s">
        <v>55</v>
      </c>
      <c r="E46" s="40" t="s">
        <v>56</v>
      </c>
      <c r="F46" s="40" t="s">
        <v>57</v>
      </c>
      <c r="G46" s="41" t="s">
        <v>58</v>
      </c>
      <c r="H46" s="16" t="s">
        <v>59</v>
      </c>
      <c r="I46" s="16" t="s">
        <v>60</v>
      </c>
    </row>
    <row r="47" spans="1:9">
      <c r="A47" s="154"/>
      <c r="B47" s="154"/>
      <c r="C47" s="132"/>
      <c r="D47" s="136"/>
      <c r="E47" s="136"/>
      <c r="F47" s="136"/>
      <c r="G47" s="136"/>
      <c r="H47" s="138"/>
      <c r="I47" s="138"/>
    </row>
    <row r="48" spans="1:9">
      <c r="A48" s="154"/>
      <c r="B48" s="154"/>
      <c r="C48" s="132"/>
      <c r="D48" s="136"/>
      <c r="E48" s="136"/>
      <c r="F48" s="136"/>
      <c r="G48" s="136"/>
      <c r="H48" s="138"/>
      <c r="I48" s="138"/>
    </row>
    <row r="49" spans="1:11">
      <c r="A49" s="154"/>
      <c r="B49" s="154"/>
      <c r="C49" s="132"/>
      <c r="D49" s="136"/>
      <c r="E49" s="136"/>
      <c r="F49" s="136"/>
      <c r="G49" s="136"/>
      <c r="H49" s="138"/>
      <c r="I49" s="138"/>
    </row>
    <row r="50" spans="1:11">
      <c r="A50" s="154"/>
      <c r="B50" s="154"/>
      <c r="C50" s="132"/>
      <c r="D50" s="136"/>
      <c r="E50" s="136"/>
      <c r="F50" s="136"/>
      <c r="G50" s="136"/>
      <c r="H50" s="138"/>
      <c r="I50" s="138"/>
    </row>
    <row r="51" spans="1:11">
      <c r="A51" s="167"/>
      <c r="B51" s="167" t="s">
        <v>268</v>
      </c>
      <c r="C51" s="140">
        <f>SUM(C47:C50)</f>
        <v>0</v>
      </c>
      <c r="D51" s="140">
        <f>SUM(D47:D50)</f>
        <v>0</v>
      </c>
      <c r="E51" s="140">
        <f>SUM(E47:E50)</f>
        <v>0</v>
      </c>
      <c r="F51" s="140">
        <f>SUM(F47:F50)</f>
        <v>0</v>
      </c>
      <c r="G51" s="140">
        <f>SUM(G47:G50)</f>
        <v>0</v>
      </c>
      <c r="H51" s="140"/>
      <c r="I51" s="140"/>
    </row>
    <row r="53" spans="1:11" ht="15">
      <c r="I53" s="388" t="s">
        <v>518</v>
      </c>
    </row>
    <row r="54" spans="1:11">
      <c r="A54" s="10" t="s">
        <v>269</v>
      </c>
      <c r="B54" s="11"/>
      <c r="C54" s="274"/>
      <c r="E54" s="38"/>
      <c r="F54" s="38"/>
      <c r="I54" s="54" t="s">
        <v>53</v>
      </c>
    </row>
    <row r="55" spans="1:11">
      <c r="A55" s="39"/>
      <c r="B55" s="39"/>
      <c r="C55" s="38"/>
      <c r="D55" s="38"/>
      <c r="E55" s="38"/>
      <c r="F55" s="38"/>
    </row>
    <row r="56" spans="1:11">
      <c r="A56" s="15" t="s">
        <v>46</v>
      </c>
      <c r="B56" s="16" t="s">
        <v>47</v>
      </c>
      <c r="C56" s="40" t="s">
        <v>54</v>
      </c>
      <c r="D56" s="40" t="s">
        <v>55</v>
      </c>
      <c r="E56" s="40" t="s">
        <v>56</v>
      </c>
      <c r="F56" s="40" t="s">
        <v>57</v>
      </c>
      <c r="G56" s="41" t="s">
        <v>58</v>
      </c>
      <c r="H56" s="16" t="s">
        <v>59</v>
      </c>
      <c r="I56" s="16" t="s">
        <v>60</v>
      </c>
    </row>
    <row r="57" spans="1:11">
      <c r="A57" s="154"/>
      <c r="B57" s="154"/>
      <c r="C57" s="132"/>
      <c r="D57" s="136"/>
      <c r="E57" s="136"/>
      <c r="F57" s="136"/>
      <c r="G57" s="136"/>
      <c r="H57" s="138"/>
      <c r="I57" s="138"/>
    </row>
    <row r="58" spans="1:11">
      <c r="A58" s="154"/>
      <c r="B58" s="154"/>
      <c r="C58" s="132"/>
      <c r="D58" s="136"/>
      <c r="E58" s="136"/>
      <c r="F58" s="136"/>
      <c r="G58" s="136"/>
      <c r="H58" s="138"/>
      <c r="I58" s="138"/>
    </row>
    <row r="59" spans="1:11">
      <c r="A59" s="154"/>
      <c r="B59" s="154"/>
      <c r="C59" s="132"/>
      <c r="D59" s="136"/>
      <c r="E59" s="136"/>
      <c r="F59" s="136"/>
      <c r="G59" s="136"/>
      <c r="H59" s="138"/>
      <c r="I59" s="138"/>
      <c r="K59" s="9"/>
    </row>
    <row r="60" spans="1:11">
      <c r="A60" s="154"/>
      <c r="B60" s="154"/>
      <c r="C60" s="132"/>
      <c r="D60" s="136"/>
      <c r="E60" s="136"/>
      <c r="F60" s="136"/>
      <c r="G60" s="136"/>
      <c r="H60" s="138"/>
      <c r="I60" s="138"/>
      <c r="K60" s="9"/>
    </row>
    <row r="61" spans="1:11">
      <c r="A61" s="167"/>
      <c r="B61" s="167" t="s">
        <v>270</v>
      </c>
      <c r="C61" s="140">
        <f>SUM(C57:C60)</f>
        <v>0</v>
      </c>
      <c r="D61" s="140">
        <f>SUM(D57:D60)</f>
        <v>0</v>
      </c>
      <c r="E61" s="140">
        <f>SUM(E57:E60)</f>
        <v>0</v>
      </c>
      <c r="F61" s="140">
        <f>SUM(F57:F60)</f>
        <v>0</v>
      </c>
      <c r="G61" s="140">
        <f>SUM(G57:G60)</f>
        <v>0</v>
      </c>
      <c r="H61" s="140"/>
      <c r="I61" s="140"/>
      <c r="K61" s="9"/>
    </row>
    <row r="63" spans="1:11" ht="15">
      <c r="I63" s="388" t="s">
        <v>518</v>
      </c>
    </row>
    <row r="64" spans="1:11">
      <c r="A64" s="10" t="s">
        <v>271</v>
      </c>
      <c r="B64" s="11"/>
      <c r="E64" s="38"/>
      <c r="F64" s="38"/>
      <c r="I64" s="54" t="s">
        <v>53</v>
      </c>
    </row>
    <row r="65" spans="1:11">
      <c r="A65" s="39"/>
      <c r="B65" s="39"/>
      <c r="C65" s="38"/>
      <c r="D65" s="38"/>
      <c r="E65" s="38"/>
      <c r="F65" s="38"/>
    </row>
    <row r="66" spans="1:11">
      <c r="A66" s="15" t="s">
        <v>46</v>
      </c>
      <c r="B66" s="16" t="s">
        <v>47</v>
      </c>
      <c r="C66" s="40" t="s">
        <v>54</v>
      </c>
      <c r="D66" s="40" t="s">
        <v>55</v>
      </c>
      <c r="E66" s="40" t="s">
        <v>56</v>
      </c>
      <c r="F66" s="40" t="s">
        <v>57</v>
      </c>
      <c r="G66" s="41" t="s">
        <v>58</v>
      </c>
      <c r="H66" s="16" t="s">
        <v>59</v>
      </c>
      <c r="I66" s="16" t="s">
        <v>60</v>
      </c>
    </row>
    <row r="67" spans="1:11">
      <c r="A67" s="154"/>
      <c r="B67" s="154"/>
      <c r="C67" s="132"/>
      <c r="D67" s="136"/>
      <c r="E67" s="136"/>
      <c r="F67" s="136"/>
      <c r="G67" s="136"/>
      <c r="H67" s="138"/>
      <c r="I67" s="138"/>
    </row>
    <row r="68" spans="1:11">
      <c r="A68" s="154"/>
      <c r="B68" s="154"/>
      <c r="C68" s="132"/>
      <c r="D68" s="136"/>
      <c r="E68" s="136"/>
      <c r="F68" s="136"/>
      <c r="G68" s="136"/>
      <c r="H68" s="138"/>
      <c r="I68" s="138"/>
    </row>
    <row r="69" spans="1:11">
      <c r="A69" s="154"/>
      <c r="B69" s="154"/>
      <c r="C69" s="132"/>
      <c r="D69" s="136"/>
      <c r="E69" s="136"/>
      <c r="F69" s="136"/>
      <c r="G69" s="136"/>
      <c r="H69" s="138"/>
      <c r="I69" s="138"/>
    </row>
    <row r="70" spans="1:11">
      <c r="A70" s="154"/>
      <c r="B70" s="154"/>
      <c r="C70" s="132"/>
      <c r="D70" s="136"/>
      <c r="E70" s="136"/>
      <c r="F70" s="136"/>
      <c r="G70" s="136"/>
      <c r="H70" s="138"/>
      <c r="I70" s="138"/>
    </row>
    <row r="71" spans="1:11">
      <c r="A71" s="167"/>
      <c r="B71" s="167" t="s">
        <v>272</v>
      </c>
      <c r="C71" s="140">
        <f>SUM(C67:C70)</f>
        <v>0</v>
      </c>
      <c r="D71" s="140">
        <f>SUM(D67:D70)</f>
        <v>0</v>
      </c>
      <c r="E71" s="140">
        <f>SUM(E67:E70)</f>
        <v>0</v>
      </c>
      <c r="F71" s="140">
        <f>SUM(F67:F70)</f>
        <v>0</v>
      </c>
      <c r="G71" s="140">
        <f>SUM(G67:G70)</f>
        <v>0</v>
      </c>
      <c r="H71" s="140"/>
      <c r="I71" s="140"/>
    </row>
    <row r="73" spans="1:11" ht="15">
      <c r="I73" s="388" t="s">
        <v>518</v>
      </c>
    </row>
    <row r="74" spans="1:11">
      <c r="A74" s="10" t="s">
        <v>273</v>
      </c>
      <c r="B74" s="11"/>
      <c r="E74" s="38"/>
      <c r="F74" s="38"/>
      <c r="I74" s="54" t="s">
        <v>53</v>
      </c>
    </row>
    <row r="75" spans="1:11">
      <c r="A75" s="39"/>
      <c r="B75" s="39"/>
      <c r="C75" s="38"/>
      <c r="D75" s="38"/>
      <c r="E75" s="38"/>
      <c r="F75" s="38"/>
    </row>
    <row r="76" spans="1:11">
      <c r="A76" s="15" t="s">
        <v>46</v>
      </c>
      <c r="B76" s="16" t="s">
        <v>47</v>
      </c>
      <c r="C76" s="40" t="s">
        <v>54</v>
      </c>
      <c r="D76" s="40" t="s">
        <v>55</v>
      </c>
      <c r="E76" s="40" t="s">
        <v>56</v>
      </c>
      <c r="F76" s="40" t="s">
        <v>57</v>
      </c>
      <c r="G76" s="41" t="s">
        <v>58</v>
      </c>
      <c r="H76" s="16" t="s">
        <v>59</v>
      </c>
      <c r="I76" s="16" t="s">
        <v>60</v>
      </c>
    </row>
    <row r="77" spans="1:11">
      <c r="A77" s="154"/>
      <c r="B77" s="154"/>
      <c r="C77" s="132"/>
      <c r="D77" s="136"/>
      <c r="E77" s="136"/>
      <c r="F77" s="136"/>
      <c r="G77" s="136"/>
      <c r="H77" s="138"/>
      <c r="I77" s="138"/>
      <c r="K77" s="9"/>
    </row>
    <row r="78" spans="1:11">
      <c r="A78" s="154"/>
      <c r="B78" s="154"/>
      <c r="C78" s="132"/>
      <c r="D78" s="136"/>
      <c r="E78" s="136"/>
      <c r="F78" s="136"/>
      <c r="G78" s="136"/>
      <c r="H78" s="138"/>
      <c r="I78" s="138"/>
      <c r="K78" s="9"/>
    </row>
    <row r="79" spans="1:11">
      <c r="A79" s="154"/>
      <c r="B79" s="154"/>
      <c r="C79" s="132"/>
      <c r="D79" s="136"/>
      <c r="E79" s="136"/>
      <c r="F79" s="136"/>
      <c r="G79" s="136"/>
      <c r="H79" s="138"/>
      <c r="I79" s="138"/>
    </row>
    <row r="80" spans="1:11">
      <c r="A80" s="154"/>
      <c r="B80" s="154"/>
      <c r="C80" s="132"/>
      <c r="D80" s="136"/>
      <c r="E80" s="136"/>
      <c r="F80" s="136"/>
      <c r="G80" s="136"/>
      <c r="H80" s="138"/>
      <c r="I80" s="138"/>
    </row>
    <row r="81" spans="1:9">
      <c r="A81" s="167"/>
      <c r="B81" s="167" t="s">
        <v>274</v>
      </c>
      <c r="C81" s="140">
        <f>SUM(C77:C80)</f>
        <v>0</v>
      </c>
      <c r="D81" s="140">
        <f>SUM(D77:D80)</f>
        <v>0</v>
      </c>
      <c r="E81" s="140">
        <f>SUM(E77:E80)</f>
        <v>0</v>
      </c>
      <c r="F81" s="140">
        <f>SUM(F77:F80)</f>
        <v>0</v>
      </c>
      <c r="G81" s="140">
        <f>SUM(G77:G80)</f>
        <v>0</v>
      </c>
      <c r="H81" s="140"/>
      <c r="I81" s="140"/>
    </row>
    <row r="83" spans="1:9" ht="15">
      <c r="I83" s="388" t="s">
        <v>518</v>
      </c>
    </row>
    <row r="84" spans="1:9">
      <c r="A84" s="10" t="s">
        <v>275</v>
      </c>
      <c r="B84" s="11"/>
      <c r="E84" s="38"/>
      <c r="F84" s="38"/>
      <c r="I84" s="54" t="s">
        <v>53</v>
      </c>
    </row>
    <row r="85" spans="1:9">
      <c r="A85" s="39"/>
      <c r="B85" s="39"/>
      <c r="C85" s="38"/>
      <c r="D85" s="38"/>
      <c r="E85" s="38"/>
      <c r="F85" s="38"/>
    </row>
    <row r="86" spans="1:9">
      <c r="A86" s="15" t="s">
        <v>46</v>
      </c>
      <c r="B86" s="16" t="s">
        <v>47</v>
      </c>
      <c r="C86" s="40" t="s">
        <v>54</v>
      </c>
      <c r="D86" s="40" t="s">
        <v>55</v>
      </c>
      <c r="E86" s="40" t="s">
        <v>56</v>
      </c>
      <c r="F86" s="40" t="s">
        <v>57</v>
      </c>
      <c r="G86" s="41" t="s">
        <v>58</v>
      </c>
      <c r="H86" s="16" t="s">
        <v>59</v>
      </c>
      <c r="I86" s="16" t="s">
        <v>60</v>
      </c>
    </row>
    <row r="87" spans="1:9">
      <c r="A87" s="154"/>
      <c r="B87" s="154"/>
      <c r="C87" s="132"/>
      <c r="D87" s="136"/>
      <c r="E87" s="136"/>
      <c r="F87" s="136"/>
      <c r="G87" s="136"/>
      <c r="H87" s="138"/>
      <c r="I87" s="138"/>
    </row>
    <row r="88" spans="1:9">
      <c r="A88" s="154"/>
      <c r="B88" s="154"/>
      <c r="C88" s="132"/>
      <c r="D88" s="136"/>
      <c r="E88" s="136"/>
      <c r="F88" s="136"/>
      <c r="G88" s="136"/>
      <c r="H88" s="138"/>
      <c r="I88" s="138"/>
    </row>
    <row r="89" spans="1:9">
      <c r="A89" s="154"/>
      <c r="B89" s="154"/>
      <c r="C89" s="132"/>
      <c r="D89" s="136"/>
      <c r="E89" s="136"/>
      <c r="F89" s="136"/>
      <c r="G89" s="136"/>
      <c r="H89" s="138"/>
      <c r="I89" s="138"/>
    </row>
    <row r="90" spans="1:9">
      <c r="A90" s="154"/>
      <c r="B90" s="154"/>
      <c r="C90" s="132"/>
      <c r="D90" s="136"/>
      <c r="E90" s="136"/>
      <c r="F90" s="136"/>
      <c r="G90" s="136"/>
      <c r="H90" s="138"/>
      <c r="I90" s="138"/>
    </row>
    <row r="91" spans="1:9">
      <c r="A91" s="167"/>
      <c r="B91" s="167" t="s">
        <v>276</v>
      </c>
      <c r="C91" s="140">
        <f>SUM(C87:C90)</f>
        <v>0</v>
      </c>
      <c r="D91" s="140">
        <f>SUM(D87:D90)</f>
        <v>0</v>
      </c>
      <c r="E91" s="140">
        <f>SUM(E87:E90)</f>
        <v>0</v>
      </c>
      <c r="F91" s="140">
        <f>SUM(F87:F90)</f>
        <v>0</v>
      </c>
      <c r="G91" s="140">
        <f>SUM(G87:G90)</f>
        <v>0</v>
      </c>
      <c r="H91" s="140"/>
      <c r="I91" s="140"/>
    </row>
    <row r="172" spans="1:8">
      <c r="A172" s="42"/>
      <c r="B172" s="42"/>
      <c r="C172" s="43"/>
      <c r="D172" s="43"/>
      <c r="E172" s="43"/>
      <c r="F172" s="43"/>
      <c r="G172" s="43"/>
      <c r="H172" s="42"/>
    </row>
    <row r="173" spans="1:8">
      <c r="A173" s="248"/>
      <c r="B173" s="249"/>
    </row>
    <row r="174" spans="1:8">
      <c r="A174" s="248"/>
      <c r="B174" s="249"/>
    </row>
    <row r="175" spans="1:8">
      <c r="A175" s="248"/>
      <c r="B175" s="249"/>
    </row>
    <row r="176" spans="1:8">
      <c r="A176" s="248"/>
      <c r="B176" s="249"/>
    </row>
    <row r="177" spans="1:2">
      <c r="A177" s="248"/>
      <c r="B177" s="249"/>
    </row>
  </sheetData>
  <dataValidations count="9">
    <dataValidation allowBlank="1" showInputMessage="1" showErrorMessage="1" prompt="Indicar si el deudor ya sobrepasó el plazo estipulado para pago, 90, 180 o 365 días." sqref="I7 I16 I46 I56 I66 I76 I86 I26 I36"/>
    <dataValidation allowBlank="1" showInputMessage="1" showErrorMessage="1" prompt="Informar sobre caraterísticas cualitativas de la cuenta, ejemplo: acciones implementadas para su recuperación, causas de la demora en su recuperación." sqref="H7 H16 H46 H56 H66 H76 H86 H26 H36"/>
    <dataValidation allowBlank="1" showInputMessage="1" showErrorMessage="1" prompt="Importe de la cuentas por cobrar con vencimiento mayor a 365 días." sqref="G7 G16 G46 G56 G66 G76 G86 G26 G36"/>
    <dataValidation allowBlank="1" showInputMessage="1" showErrorMessage="1" prompt="Importe de la cuentas por cobrar con fecha de vencimiento de 181 a 365 días." sqref="F7 F16 F46 F56 F66 F76 F86 F26 F36"/>
    <dataValidation allowBlank="1" showInputMessage="1" showErrorMessage="1" prompt="Importe de la cuentas por cobrar con fecha de vencimiento de 91 a 180 días." sqref="E7 E16 E46 E56 E66 E76 E86 E26 E36"/>
    <dataValidation allowBlank="1" showInputMessage="1" showErrorMessage="1" prompt="Importe de la cuentas por cobrar con fecha de vencimiento de 1 a 90 días." sqref="D7 D16 D46 D56 D66 D76 D86 D26 D36"/>
    <dataValidation allowBlank="1" showInputMessage="1" showErrorMessage="1" prompt="Corresponde al nombre o descripción de la cuenta de acuerdo al Plan de Cuentas emitido por el CONAC." sqref="B7 B16 B46 B56 B66 B76 B86 B26 B36"/>
    <dataValidation allowBlank="1" showInputMessage="1" showErrorMessage="1" prompt="Saldo final del periodo de la información financiera trimestral presentada, el cual debe coincidir con la suma de las columnas de 90, 180, 365 y más de 365 días." sqref="C7 C16 C26 C36 C46 C56 C66 C76 C86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6 A26 A36 A46 A56 A66 A76 A86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zoomScaleNormal="100" zoomScaleSheetLayoutView="100" workbookViewId="0">
      <selection activeCell="D13" sqref="D13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>
      <c r="A1" s="3" t="s">
        <v>43</v>
      </c>
      <c r="B1" s="3"/>
      <c r="D1" s="7"/>
    </row>
    <row r="2" spans="1:4">
      <c r="A2" s="3" t="s">
        <v>199</v>
      </c>
      <c r="B2" s="3"/>
    </row>
    <row r="4" spans="1:4" ht="15">
      <c r="D4" s="388" t="s">
        <v>518</v>
      </c>
    </row>
    <row r="5" spans="1:4" s="35" customFormat="1" ht="11.25" customHeight="1">
      <c r="A5" s="33" t="s">
        <v>61</v>
      </c>
      <c r="B5" s="250"/>
      <c r="C5" s="44"/>
      <c r="D5" s="255" t="s">
        <v>62</v>
      </c>
    </row>
    <row r="6" spans="1:4">
      <c r="A6" s="45"/>
      <c r="B6" s="45"/>
      <c r="C6" s="46"/>
      <c r="D6" s="47"/>
    </row>
    <row r="7" spans="1:4" ht="15" customHeight="1">
      <c r="A7" s="15" t="s">
        <v>46</v>
      </c>
      <c r="B7" s="16" t="s">
        <v>47</v>
      </c>
      <c r="C7" s="273" t="s">
        <v>48</v>
      </c>
      <c r="D7" s="48" t="s">
        <v>63</v>
      </c>
    </row>
    <row r="8" spans="1:4">
      <c r="A8" s="154"/>
      <c r="B8" s="138"/>
      <c r="C8" s="136"/>
      <c r="D8" s="138"/>
    </row>
    <row r="9" spans="1:4">
      <c r="A9" s="154"/>
      <c r="B9" s="138"/>
      <c r="C9" s="136"/>
      <c r="D9" s="138"/>
    </row>
    <row r="10" spans="1:4">
      <c r="A10" s="154"/>
      <c r="B10" s="138"/>
      <c r="C10" s="136"/>
      <c r="D10" s="138"/>
    </row>
    <row r="11" spans="1:4">
      <c r="A11" s="168"/>
      <c r="B11" s="168" t="s">
        <v>221</v>
      </c>
      <c r="C11" s="145">
        <f>SUM(C8:C10)</f>
        <v>0</v>
      </c>
      <c r="D11" s="169"/>
    </row>
    <row r="12" spans="1:4">
      <c r="A12" s="153"/>
      <c r="B12" s="153"/>
      <c r="C12" s="161"/>
      <c r="D12" s="153"/>
    </row>
    <row r="13" spans="1:4" ht="15">
      <c r="A13" s="153"/>
      <c r="B13" s="153"/>
      <c r="C13" s="161"/>
      <c r="D13" s="388" t="s">
        <v>518</v>
      </c>
    </row>
    <row r="14" spans="1:4" s="35" customFormat="1" ht="11.25" customHeight="1">
      <c r="A14" s="33" t="s">
        <v>64</v>
      </c>
      <c r="B14" s="153"/>
      <c r="C14" s="44"/>
      <c r="D14" s="255" t="s">
        <v>62</v>
      </c>
    </row>
    <row r="15" spans="1:4">
      <c r="A15" s="45"/>
      <c r="B15" s="45"/>
      <c r="C15" s="46"/>
      <c r="D15" s="47"/>
    </row>
    <row r="16" spans="1:4" ht="15" customHeight="1">
      <c r="A16" s="15" t="s">
        <v>46</v>
      </c>
      <c r="B16" s="16" t="s">
        <v>47</v>
      </c>
      <c r="C16" s="273" t="s">
        <v>48</v>
      </c>
      <c r="D16" s="48" t="s">
        <v>63</v>
      </c>
    </row>
    <row r="17" spans="1:4">
      <c r="A17" s="159"/>
      <c r="B17" s="166"/>
      <c r="C17" s="136"/>
      <c r="D17" s="138"/>
    </row>
    <row r="18" spans="1:4" s="265" customFormat="1">
      <c r="A18" s="159"/>
      <c r="B18" s="166"/>
      <c r="C18" s="136"/>
      <c r="D18" s="138"/>
    </row>
    <row r="19" spans="1:4" s="265" customFormat="1">
      <c r="A19" s="159"/>
      <c r="B19" s="166"/>
      <c r="C19" s="136"/>
      <c r="D19" s="138"/>
    </row>
    <row r="20" spans="1:4">
      <c r="A20" s="159"/>
      <c r="B20" s="166"/>
      <c r="C20" s="136"/>
      <c r="D20" s="138"/>
    </row>
    <row r="21" spans="1:4">
      <c r="A21" s="151"/>
      <c r="B21" s="151" t="s">
        <v>222</v>
      </c>
      <c r="C21" s="144">
        <f>SUM(C17:C20)</f>
        <v>0</v>
      </c>
      <c r="D21" s="169"/>
    </row>
    <row r="23" spans="1:4">
      <c r="B23" s="8" t="str">
        <f>+UPPER(B12)</f>
        <v/>
      </c>
    </row>
  </sheetData>
  <dataValidations count="5"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Método de valuación aplicados." sqref="D16"/>
    <dataValidation allowBlank="1" showInputMessage="1" showErrorMessage="1" prompt="Saldo final del periodo que corresponde a la cuenta pública presentada (trimestral: 1er, 2do, 3ro. o 4to.)." sqref="C7 C16"/>
    <dataValidation allowBlank="1" showInputMessage="1" showErrorMessage="1" prompt="Corresponde al número de la cuenta de acuerdo al Plan de Cuentas emitido por el CONAC." sqref="A7 A16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zoomScaleNormal="100" zoomScaleSheetLayoutView="100" workbookViewId="0">
      <selection activeCell="G4" sqref="G4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>
      <c r="A1" s="50" t="s">
        <v>43</v>
      </c>
      <c r="B1" s="50"/>
      <c r="C1" s="275"/>
      <c r="D1" s="50"/>
      <c r="E1" s="50"/>
      <c r="F1" s="50"/>
      <c r="G1" s="51"/>
    </row>
    <row r="2" spans="1:7" s="35" customFormat="1" ht="11.25" customHeight="1">
      <c r="A2" s="50" t="s">
        <v>199</v>
      </c>
      <c r="B2" s="50"/>
      <c r="C2" s="275"/>
      <c r="D2" s="50"/>
      <c r="E2" s="50"/>
      <c r="F2" s="50"/>
      <c r="G2" s="50"/>
    </row>
    <row r="4" spans="1:7" ht="15">
      <c r="G4" s="388" t="s">
        <v>518</v>
      </c>
    </row>
    <row r="5" spans="1:7" ht="11.25" customHeight="1">
      <c r="A5" s="10" t="s">
        <v>65</v>
      </c>
      <c r="B5" s="10"/>
      <c r="G5" s="12" t="s">
        <v>66</v>
      </c>
    </row>
    <row r="6" spans="1:7">
      <c r="A6" s="270"/>
      <c r="B6" s="270"/>
      <c r="C6" s="67"/>
      <c r="D6" s="270"/>
      <c r="E6" s="270"/>
      <c r="F6" s="270"/>
      <c r="G6" s="270"/>
    </row>
    <row r="7" spans="1:7" ht="15" customHeight="1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>
      <c r="A8" s="170"/>
      <c r="B8" s="170"/>
      <c r="C8" s="132"/>
      <c r="D8" s="171"/>
      <c r="E8" s="172"/>
      <c r="F8" s="170"/>
      <c r="G8" s="170"/>
    </row>
    <row r="9" spans="1:7" s="272" customFormat="1">
      <c r="A9" s="170"/>
      <c r="B9" s="170"/>
      <c r="C9" s="132"/>
      <c r="D9" s="172"/>
      <c r="E9" s="172"/>
      <c r="F9" s="170"/>
      <c r="G9" s="170"/>
    </row>
    <row r="10" spans="1:7" s="272" customFormat="1">
      <c r="A10" s="170"/>
      <c r="B10" s="170"/>
      <c r="C10" s="132"/>
      <c r="D10" s="172"/>
      <c r="E10" s="172"/>
      <c r="F10" s="170"/>
      <c r="G10" s="170"/>
    </row>
    <row r="11" spans="1:7">
      <c r="A11" s="170"/>
      <c r="B11" s="170"/>
      <c r="C11" s="132"/>
      <c r="D11" s="172"/>
      <c r="E11" s="172"/>
      <c r="F11" s="170"/>
      <c r="G11" s="170"/>
    </row>
    <row r="12" spans="1:7">
      <c r="A12" s="167"/>
      <c r="B12" s="167" t="s">
        <v>231</v>
      </c>
      <c r="C12" s="140">
        <f>SUM(C8:C11)</f>
        <v>0</v>
      </c>
      <c r="D12" s="167"/>
      <c r="E12" s="167"/>
      <c r="F12" s="167"/>
      <c r="G12" s="167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"/>
  <sheetViews>
    <sheetView zoomScaleNormal="100" zoomScaleSheetLayoutView="100" workbookViewId="0">
      <selection activeCell="E4" sqref="E4"/>
    </sheetView>
  </sheetViews>
  <sheetFormatPr baseColWidth="10" defaultRowHeight="11.25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>
      <c r="A1" s="3" t="s">
        <v>43</v>
      </c>
      <c r="B1" s="3"/>
      <c r="C1" s="4"/>
      <c r="D1" s="3"/>
      <c r="E1" s="7"/>
    </row>
    <row r="2" spans="1:5">
      <c r="A2" s="3" t="s">
        <v>199</v>
      </c>
      <c r="B2" s="3"/>
      <c r="C2" s="4"/>
      <c r="D2" s="3"/>
      <c r="E2" s="3"/>
    </row>
    <row r="4" spans="1:5" ht="15">
      <c r="E4" s="388" t="s">
        <v>518</v>
      </c>
    </row>
    <row r="5" spans="1:5" ht="11.25" customHeight="1">
      <c r="A5" s="10" t="s">
        <v>70</v>
      </c>
      <c r="B5" s="10"/>
      <c r="E5" s="12" t="s">
        <v>71</v>
      </c>
    </row>
    <row r="6" spans="1:5">
      <c r="A6" s="270"/>
      <c r="B6" s="270"/>
      <c r="C6" s="67"/>
      <c r="D6" s="270"/>
      <c r="E6" s="270"/>
    </row>
    <row r="7" spans="1:5" ht="15" customHeight="1">
      <c r="A7" s="15" t="s">
        <v>46</v>
      </c>
      <c r="B7" s="16" t="s">
        <v>47</v>
      </c>
      <c r="C7" s="273" t="s">
        <v>48</v>
      </c>
      <c r="D7" s="18" t="s">
        <v>49</v>
      </c>
      <c r="E7" s="16" t="s">
        <v>72</v>
      </c>
    </row>
    <row r="8" spans="1:5" s="234" customFormat="1" ht="11.25" customHeight="1">
      <c r="A8" s="171"/>
      <c r="B8" s="171"/>
      <c r="C8" s="164"/>
      <c r="D8" s="171"/>
      <c r="E8" s="171"/>
    </row>
    <row r="9" spans="1:5">
      <c r="A9" s="171"/>
      <c r="B9" s="171"/>
      <c r="C9" s="164"/>
      <c r="D9" s="171"/>
      <c r="E9" s="171"/>
    </row>
    <row r="10" spans="1:5">
      <c r="A10" s="151"/>
      <c r="B10" s="151" t="s">
        <v>232</v>
      </c>
      <c r="C10" s="165">
        <f>SUM(C8:C9)</f>
        <v>0</v>
      </c>
      <c r="D10" s="151"/>
      <c r="E10" s="151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65"/>
  <sheetViews>
    <sheetView zoomScaleNormal="100" zoomScaleSheetLayoutView="100" workbookViewId="0">
      <selection activeCell="C52" sqref="C52"/>
    </sheetView>
  </sheetViews>
  <sheetFormatPr baseColWidth="10" defaultColWidth="11.42578125" defaultRowHeight="11.25"/>
  <cols>
    <col min="1" max="1" width="20.7109375" style="272" customWidth="1"/>
    <col min="2" max="2" width="50.7109375" style="272" customWidth="1"/>
    <col min="3" max="5" width="17.7109375" style="9" customWidth="1"/>
    <col min="6" max="7" width="17.7109375" style="272" customWidth="1"/>
    <col min="8" max="8" width="8.7109375" style="272" customWidth="1"/>
    <col min="9" max="16384" width="11.42578125" style="272"/>
  </cols>
  <sheetData>
    <row r="1" spans="1:6">
      <c r="A1" s="3" t="s">
        <v>43</v>
      </c>
      <c r="B1" s="3"/>
      <c r="C1" s="4"/>
      <c r="D1" s="4"/>
      <c r="E1" s="4"/>
      <c r="F1" s="7"/>
    </row>
    <row r="2" spans="1:6">
      <c r="A2" s="3" t="s">
        <v>199</v>
      </c>
      <c r="B2" s="3"/>
      <c r="C2" s="4"/>
      <c r="D2" s="4"/>
      <c r="E2" s="4"/>
      <c r="F2" s="5"/>
    </row>
    <row r="3" spans="1:6">
      <c r="F3" s="5"/>
    </row>
    <row r="4" spans="1:6" ht="15">
      <c r="F4" s="388" t="s">
        <v>518</v>
      </c>
    </row>
    <row r="5" spans="1:6" ht="11.25" customHeight="1">
      <c r="A5" s="10" t="s">
        <v>73</v>
      </c>
      <c r="B5" s="10"/>
      <c r="C5" s="53"/>
      <c r="D5" s="53"/>
      <c r="E5" s="53"/>
      <c r="F5" s="54" t="s">
        <v>74</v>
      </c>
    </row>
    <row r="6" spans="1:6">
      <c r="A6" s="55"/>
      <c r="B6" s="55"/>
      <c r="C6" s="53"/>
      <c r="D6" s="56"/>
      <c r="E6" s="56"/>
      <c r="F6" s="57"/>
    </row>
    <row r="7" spans="1:6" ht="15" customHeight="1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>
      <c r="A8" s="154"/>
      <c r="B8" s="154"/>
      <c r="C8" s="132"/>
      <c r="D8" s="132"/>
      <c r="E8" s="132"/>
      <c r="F8" s="132"/>
    </row>
    <row r="9" spans="1:6">
      <c r="A9" s="154"/>
      <c r="B9" s="154"/>
      <c r="C9" s="132"/>
      <c r="D9" s="132"/>
      <c r="E9" s="132"/>
      <c r="F9" s="132"/>
    </row>
    <row r="10" spans="1:6">
      <c r="A10" s="154"/>
      <c r="B10" s="154"/>
      <c r="C10" s="132"/>
      <c r="D10" s="132"/>
      <c r="E10" s="132"/>
      <c r="F10" s="132"/>
    </row>
    <row r="11" spans="1:6">
      <c r="A11" s="167"/>
      <c r="B11" s="167" t="s">
        <v>324</v>
      </c>
      <c r="C11" s="140">
        <f>SUM(C8:C10)</f>
        <v>0</v>
      </c>
      <c r="D11" s="140">
        <f>SUM(D8:D10)</f>
        <v>0</v>
      </c>
      <c r="E11" s="140">
        <f>SUM(E8:E10)</f>
        <v>0</v>
      </c>
      <c r="F11" s="140"/>
    </row>
    <row r="12" spans="1:6">
      <c r="A12" s="153"/>
      <c r="B12" s="153"/>
      <c r="C12" s="161"/>
      <c r="D12" s="161"/>
      <c r="E12" s="161"/>
      <c r="F12" s="153"/>
    </row>
    <row r="13" spans="1:6">
      <c r="A13" s="153"/>
      <c r="B13" s="153"/>
      <c r="C13" s="161"/>
      <c r="D13" s="161"/>
      <c r="E13" s="161"/>
      <c r="F13" s="153"/>
    </row>
    <row r="14" spans="1:6" ht="11.25" customHeight="1">
      <c r="A14" s="10" t="s">
        <v>79</v>
      </c>
      <c r="B14" s="153"/>
      <c r="C14" s="53"/>
      <c r="D14" s="53"/>
      <c r="E14" s="53"/>
      <c r="F14" s="54" t="s">
        <v>74</v>
      </c>
    </row>
    <row r="15" spans="1:6" ht="12.75" customHeight="1">
      <c r="A15" s="45"/>
      <c r="B15" s="45"/>
      <c r="C15" s="22"/>
    </row>
    <row r="16" spans="1:6" ht="15" customHeight="1">
      <c r="A16" s="15" t="s">
        <v>46</v>
      </c>
      <c r="B16" s="16" t="s">
        <v>47</v>
      </c>
      <c r="C16" s="58" t="s">
        <v>75</v>
      </c>
      <c r="D16" s="58" t="s">
        <v>76</v>
      </c>
      <c r="E16" s="58" t="s">
        <v>77</v>
      </c>
      <c r="F16" s="59" t="s">
        <v>78</v>
      </c>
    </row>
    <row r="17" spans="1:8" ht="22.5">
      <c r="A17" s="329" t="s">
        <v>325</v>
      </c>
      <c r="B17" s="309" t="s">
        <v>326</v>
      </c>
      <c r="C17" s="330">
        <v>377598.56</v>
      </c>
      <c r="D17" s="330">
        <v>377598.56</v>
      </c>
      <c r="E17" s="331">
        <f t="shared" ref="E17:E23" si="0">+D17-C17</f>
        <v>0</v>
      </c>
      <c r="F17" s="332" t="s">
        <v>429</v>
      </c>
    </row>
    <row r="18" spans="1:8" ht="22.5">
      <c r="A18" s="333" t="s">
        <v>328</v>
      </c>
      <c r="B18" s="309" t="s">
        <v>329</v>
      </c>
      <c r="C18" s="330">
        <v>45375.72</v>
      </c>
      <c r="D18" s="330">
        <v>45375.72</v>
      </c>
      <c r="E18" s="331">
        <f t="shared" si="0"/>
        <v>0</v>
      </c>
      <c r="F18" s="332" t="s">
        <v>429</v>
      </c>
    </row>
    <row r="19" spans="1:8" ht="22.5">
      <c r="A19" s="329" t="s">
        <v>330</v>
      </c>
      <c r="B19" s="309" t="s">
        <v>331</v>
      </c>
      <c r="C19" s="330">
        <v>538831.89</v>
      </c>
      <c r="D19" s="330">
        <v>538831.89</v>
      </c>
      <c r="E19" s="331">
        <f t="shared" si="0"/>
        <v>0</v>
      </c>
      <c r="F19" s="332" t="s">
        <v>429</v>
      </c>
    </row>
    <row r="20" spans="1:8" ht="22.5">
      <c r="A20" s="329" t="s">
        <v>332</v>
      </c>
      <c r="B20" s="309" t="s">
        <v>333</v>
      </c>
      <c r="C20" s="330">
        <v>334714.36</v>
      </c>
      <c r="D20" s="330">
        <v>334714.36</v>
      </c>
      <c r="E20" s="331">
        <f t="shared" si="0"/>
        <v>0</v>
      </c>
      <c r="F20" s="332" t="s">
        <v>429</v>
      </c>
    </row>
    <row r="21" spans="1:8" ht="22.5">
      <c r="A21" s="329" t="s">
        <v>334</v>
      </c>
      <c r="B21" s="309" t="s">
        <v>165</v>
      </c>
      <c r="C21" s="330">
        <v>1454653.98</v>
      </c>
      <c r="D21" s="330">
        <v>1454653.98</v>
      </c>
      <c r="E21" s="331">
        <f t="shared" si="0"/>
        <v>0</v>
      </c>
      <c r="F21" s="332" t="s">
        <v>429</v>
      </c>
    </row>
    <row r="22" spans="1:8" ht="22.5">
      <c r="A22" s="329" t="s">
        <v>335</v>
      </c>
      <c r="B22" s="309" t="s">
        <v>167</v>
      </c>
      <c r="C22" s="330">
        <v>401579.74</v>
      </c>
      <c r="D22" s="330">
        <v>401579.74</v>
      </c>
      <c r="E22" s="331">
        <f t="shared" si="0"/>
        <v>0</v>
      </c>
      <c r="F22" s="332" t="s">
        <v>429</v>
      </c>
    </row>
    <row r="23" spans="1:8" ht="22.5">
      <c r="A23" s="329" t="s">
        <v>336</v>
      </c>
      <c r="B23" s="332" t="s">
        <v>337</v>
      </c>
      <c r="C23" s="330">
        <v>38235.72</v>
      </c>
      <c r="D23" s="330">
        <v>38235.72</v>
      </c>
      <c r="E23" s="331">
        <f t="shared" si="0"/>
        <v>0</v>
      </c>
      <c r="F23" s="332" t="s">
        <v>429</v>
      </c>
    </row>
    <row r="24" spans="1:8">
      <c r="A24" s="154"/>
      <c r="B24" s="138"/>
      <c r="C24" s="136"/>
      <c r="D24" s="136"/>
      <c r="E24" s="136"/>
      <c r="F24" s="138"/>
    </row>
    <row r="25" spans="1:8">
      <c r="A25" s="167"/>
      <c r="B25" s="167" t="s">
        <v>233</v>
      </c>
      <c r="C25" s="140">
        <f>SUM(C17:C24)</f>
        <v>3190989.97</v>
      </c>
      <c r="D25" s="140">
        <f>SUM(D17:D24)</f>
        <v>3190989.97</v>
      </c>
      <c r="E25" s="140">
        <f>SUM(E17:E24)</f>
        <v>0</v>
      </c>
      <c r="F25" s="140"/>
    </row>
    <row r="26" spans="1:8" s="19" customFormat="1">
      <c r="A26" s="152"/>
      <c r="B26" s="152"/>
      <c r="C26" s="27"/>
      <c r="D26" s="27"/>
      <c r="E26" s="27"/>
      <c r="F26" s="27"/>
    </row>
    <row r="27" spans="1:8" s="19" customFormat="1" ht="15">
      <c r="A27" s="152"/>
      <c r="B27" s="152"/>
      <c r="C27" s="27"/>
      <c r="D27" s="27"/>
      <c r="E27" s="27"/>
      <c r="F27" s="27"/>
      <c r="G27" s="388" t="s">
        <v>518</v>
      </c>
    </row>
    <row r="28" spans="1:8" s="19" customFormat="1" ht="11.25" customHeight="1">
      <c r="A28" s="10" t="s">
        <v>215</v>
      </c>
      <c r="B28" s="10"/>
      <c r="C28" s="53"/>
      <c r="D28" s="53"/>
      <c r="E28" s="53"/>
      <c r="G28" s="54" t="s">
        <v>74</v>
      </c>
    </row>
    <row r="29" spans="1:8" s="19" customFormat="1">
      <c r="A29" s="45"/>
      <c r="B29" s="45"/>
      <c r="C29" s="22"/>
      <c r="D29" s="9"/>
      <c r="E29" s="9"/>
      <c r="F29" s="272"/>
    </row>
    <row r="30" spans="1:8" s="19" customFormat="1" ht="27.95" customHeight="1">
      <c r="A30" s="15" t="s">
        <v>46</v>
      </c>
      <c r="B30" s="16" t="s">
        <v>47</v>
      </c>
      <c r="C30" s="58" t="s">
        <v>75</v>
      </c>
      <c r="D30" s="58" t="s">
        <v>76</v>
      </c>
      <c r="E30" s="58" t="s">
        <v>77</v>
      </c>
      <c r="F30" s="59" t="s">
        <v>78</v>
      </c>
      <c r="G30" s="59" t="s">
        <v>242</v>
      </c>
      <c r="H30" s="59" t="s">
        <v>243</v>
      </c>
    </row>
    <row r="31" spans="1:8" s="19" customFormat="1">
      <c r="A31" s="154"/>
      <c r="B31" s="138"/>
      <c r="C31" s="132"/>
      <c r="D31" s="136"/>
      <c r="E31" s="136"/>
      <c r="F31" s="138"/>
      <c r="G31" s="138"/>
      <c r="H31" s="138"/>
    </row>
    <row r="32" spans="1:8" s="19" customFormat="1">
      <c r="A32" s="154"/>
      <c r="B32" s="138"/>
      <c r="C32" s="132"/>
      <c r="D32" s="136"/>
      <c r="E32" s="136"/>
      <c r="F32" s="138"/>
      <c r="G32" s="138"/>
      <c r="H32" s="138"/>
    </row>
    <row r="33" spans="1:8" s="19" customFormat="1">
      <c r="A33" s="154"/>
      <c r="B33" s="138"/>
      <c r="C33" s="132"/>
      <c r="D33" s="136"/>
      <c r="E33" s="136"/>
      <c r="F33" s="138"/>
      <c r="G33" s="138"/>
      <c r="H33" s="138"/>
    </row>
    <row r="34" spans="1:8" s="19" customFormat="1">
      <c r="A34" s="154"/>
      <c r="B34" s="138"/>
      <c r="C34" s="132"/>
      <c r="D34" s="136"/>
      <c r="E34" s="136"/>
      <c r="F34" s="138"/>
      <c r="G34" s="138"/>
      <c r="H34" s="138"/>
    </row>
    <row r="35" spans="1:8" s="19" customFormat="1">
      <c r="A35" s="167"/>
      <c r="B35" s="167" t="s">
        <v>234</v>
      </c>
      <c r="C35" s="140">
        <f>SUM(C31:C34)</f>
        <v>0</v>
      </c>
      <c r="D35" s="140">
        <f>SUM(D31:D34)</f>
        <v>0</v>
      </c>
      <c r="E35" s="140">
        <f>SUM(E31:E34)</f>
        <v>0</v>
      </c>
      <c r="F35" s="140"/>
      <c r="G35" s="140"/>
      <c r="H35" s="140"/>
    </row>
    <row r="36" spans="1:8" s="19" customFormat="1">
      <c r="A36" s="60"/>
      <c r="B36" s="60"/>
      <c r="C36" s="61"/>
      <c r="D36" s="61"/>
      <c r="E36" s="61"/>
      <c r="F36" s="27"/>
    </row>
    <row r="37" spans="1:8" ht="15">
      <c r="G37" s="388" t="s">
        <v>518</v>
      </c>
    </row>
    <row r="38" spans="1:8">
      <c r="A38" s="10" t="s">
        <v>216</v>
      </c>
      <c r="B38" s="10"/>
      <c r="C38" s="53"/>
      <c r="D38" s="53"/>
      <c r="E38" s="53"/>
      <c r="G38" s="54" t="s">
        <v>74</v>
      </c>
    </row>
    <row r="39" spans="1:8">
      <c r="A39" s="45"/>
      <c r="B39" s="45"/>
      <c r="C39" s="22"/>
      <c r="H39" s="9"/>
    </row>
    <row r="40" spans="1:8" ht="27.95" customHeight="1">
      <c r="A40" s="15" t="s">
        <v>46</v>
      </c>
      <c r="B40" s="16" t="s">
        <v>47</v>
      </c>
      <c r="C40" s="58" t="s">
        <v>75</v>
      </c>
      <c r="D40" s="58" t="s">
        <v>76</v>
      </c>
      <c r="E40" s="58" t="s">
        <v>77</v>
      </c>
      <c r="F40" s="59" t="s">
        <v>78</v>
      </c>
      <c r="G40" s="59" t="s">
        <v>242</v>
      </c>
      <c r="H40" s="59" t="s">
        <v>243</v>
      </c>
    </row>
    <row r="41" spans="1:8">
      <c r="A41" s="154"/>
      <c r="B41" s="138"/>
      <c r="C41" s="132"/>
      <c r="D41" s="136"/>
      <c r="E41" s="136"/>
      <c r="F41" s="138"/>
      <c r="G41" s="138"/>
      <c r="H41" s="138"/>
    </row>
    <row r="42" spans="1:8">
      <c r="A42" s="154"/>
      <c r="B42" s="138"/>
      <c r="C42" s="132"/>
      <c r="D42" s="136"/>
      <c r="E42" s="136"/>
      <c r="F42" s="138"/>
      <c r="G42" s="138"/>
      <c r="H42" s="138"/>
    </row>
    <row r="43" spans="1:8">
      <c r="A43" s="154"/>
      <c r="B43" s="138"/>
      <c r="C43" s="132"/>
      <c r="D43" s="136"/>
      <c r="E43" s="136"/>
      <c r="F43" s="138"/>
      <c r="G43" s="138"/>
      <c r="H43" s="138"/>
    </row>
    <row r="44" spans="1:8">
      <c r="A44" s="154"/>
      <c r="B44" s="138"/>
      <c r="C44" s="132"/>
      <c r="D44" s="136"/>
      <c r="E44" s="136"/>
      <c r="F44" s="138"/>
      <c r="G44" s="138"/>
      <c r="H44" s="138"/>
    </row>
    <row r="45" spans="1:8">
      <c r="A45" s="167"/>
      <c r="B45" s="167" t="s">
        <v>235</v>
      </c>
      <c r="C45" s="140">
        <f>SUM(C41:C44)</f>
        <v>0</v>
      </c>
      <c r="D45" s="140">
        <f>SUM(D41:D44)</f>
        <v>0</v>
      </c>
      <c r="E45" s="140">
        <f>SUM(E41:E44)</f>
        <v>0</v>
      </c>
      <c r="F45" s="140"/>
      <c r="G45" s="140"/>
      <c r="H45" s="140"/>
    </row>
    <row r="48" spans="1:8">
      <c r="A48" s="10" t="s">
        <v>217</v>
      </c>
      <c r="B48" s="10"/>
      <c r="C48" s="53"/>
      <c r="D48" s="53"/>
      <c r="E48" s="53"/>
      <c r="G48" s="54" t="s">
        <v>74</v>
      </c>
    </row>
    <row r="49" spans="1:8">
      <c r="A49" s="45"/>
      <c r="B49" s="45"/>
      <c r="C49" s="22"/>
    </row>
    <row r="50" spans="1:8" ht="27.95" customHeight="1">
      <c r="A50" s="15" t="s">
        <v>46</v>
      </c>
      <c r="B50" s="16" t="s">
        <v>47</v>
      </c>
      <c r="C50" s="58" t="s">
        <v>75</v>
      </c>
      <c r="D50" s="58" t="s">
        <v>76</v>
      </c>
      <c r="E50" s="58" t="s">
        <v>77</v>
      </c>
      <c r="F50" s="59" t="s">
        <v>78</v>
      </c>
      <c r="G50" s="59" t="s">
        <v>242</v>
      </c>
      <c r="H50" s="59" t="s">
        <v>243</v>
      </c>
    </row>
    <row r="51" spans="1:8">
      <c r="A51" s="154" t="s">
        <v>338</v>
      </c>
      <c r="B51" s="138" t="s">
        <v>339</v>
      </c>
      <c r="C51" s="136">
        <v>-2419411.75</v>
      </c>
      <c r="D51" s="136">
        <v>-2419411.75</v>
      </c>
      <c r="E51" s="136">
        <f>+D51-C51</f>
        <v>0</v>
      </c>
      <c r="F51" s="138" t="s">
        <v>327</v>
      </c>
      <c r="G51" s="170" t="s">
        <v>340</v>
      </c>
      <c r="H51" s="170" t="s">
        <v>341</v>
      </c>
    </row>
    <row r="52" spans="1:8">
      <c r="A52" s="154"/>
      <c r="B52" s="138"/>
      <c r="C52" s="132"/>
      <c r="D52" s="136"/>
      <c r="E52" s="136"/>
      <c r="F52" s="138"/>
      <c r="G52" s="138"/>
      <c r="H52" s="138"/>
    </row>
    <row r="53" spans="1:8">
      <c r="A53" s="154"/>
      <c r="B53" s="138"/>
      <c r="C53" s="132"/>
      <c r="D53" s="136"/>
      <c r="E53" s="136"/>
      <c r="F53" s="138"/>
      <c r="G53" s="138"/>
      <c r="H53" s="138"/>
    </row>
    <row r="54" spans="1:8">
      <c r="A54" s="154"/>
      <c r="B54" s="138"/>
      <c r="C54" s="132"/>
      <c r="D54" s="136"/>
      <c r="E54" s="136"/>
      <c r="F54" s="138"/>
      <c r="G54" s="138"/>
      <c r="H54" s="138"/>
    </row>
    <row r="55" spans="1:8">
      <c r="A55" s="167"/>
      <c r="B55" s="167" t="s">
        <v>237</v>
      </c>
      <c r="C55" s="140">
        <f>SUM(C51:C54)</f>
        <v>-2419411.75</v>
      </c>
      <c r="D55" s="140">
        <f>SUM(D51:D54)</f>
        <v>-2419411.75</v>
      </c>
      <c r="E55" s="140">
        <f>SUM(E51:E54)</f>
        <v>0</v>
      </c>
      <c r="F55" s="140"/>
      <c r="G55" s="140"/>
      <c r="H55" s="140"/>
    </row>
    <row r="57" spans="1:8" ht="15">
      <c r="G57" s="388" t="s">
        <v>518</v>
      </c>
    </row>
    <row r="58" spans="1:8">
      <c r="A58" s="10" t="s">
        <v>218</v>
      </c>
      <c r="B58" s="10"/>
      <c r="C58" s="53"/>
      <c r="D58" s="53"/>
      <c r="E58" s="53"/>
      <c r="G58" s="54" t="s">
        <v>74</v>
      </c>
    </row>
    <row r="59" spans="1:8">
      <c r="A59" s="45"/>
      <c r="B59" s="45"/>
      <c r="C59" s="22"/>
    </row>
    <row r="60" spans="1:8" ht="27.95" customHeight="1">
      <c r="A60" s="15" t="s">
        <v>46</v>
      </c>
      <c r="B60" s="16" t="s">
        <v>47</v>
      </c>
      <c r="C60" s="58" t="s">
        <v>75</v>
      </c>
      <c r="D60" s="58" t="s">
        <v>76</v>
      </c>
      <c r="E60" s="58" t="s">
        <v>77</v>
      </c>
      <c r="F60" s="59" t="s">
        <v>78</v>
      </c>
      <c r="G60" s="59" t="s">
        <v>242</v>
      </c>
      <c r="H60" s="59" t="s">
        <v>243</v>
      </c>
    </row>
    <row r="61" spans="1:8">
      <c r="A61" s="154"/>
      <c r="B61" s="138"/>
      <c r="C61" s="132"/>
      <c r="D61" s="136"/>
      <c r="E61" s="136"/>
      <c r="F61" s="138"/>
      <c r="G61" s="138"/>
      <c r="H61" s="138"/>
    </row>
    <row r="62" spans="1:8">
      <c r="A62" s="154"/>
      <c r="B62" s="138"/>
      <c r="C62" s="132"/>
      <c r="D62" s="136"/>
      <c r="E62" s="136"/>
      <c r="F62" s="138"/>
      <c r="G62" s="138"/>
      <c r="H62" s="138"/>
    </row>
    <row r="63" spans="1:8">
      <c r="A63" s="154"/>
      <c r="B63" s="138"/>
      <c r="C63" s="132"/>
      <c r="D63" s="136"/>
      <c r="E63" s="136"/>
      <c r="F63" s="138"/>
      <c r="G63" s="138"/>
      <c r="H63" s="138"/>
    </row>
    <row r="64" spans="1:8">
      <c r="A64" s="154"/>
      <c r="B64" s="138"/>
      <c r="C64" s="132"/>
      <c r="D64" s="136"/>
      <c r="E64" s="136"/>
      <c r="F64" s="138"/>
      <c r="G64" s="138"/>
      <c r="H64" s="138"/>
    </row>
    <row r="65" spans="1:8">
      <c r="A65" s="167"/>
      <c r="B65" s="167" t="s">
        <v>236</v>
      </c>
      <c r="C65" s="140">
        <f>SUM(C61:C64)</f>
        <v>0</v>
      </c>
      <c r="D65" s="140">
        <f>SUM(D61:D64)</f>
        <v>0</v>
      </c>
      <c r="E65" s="140">
        <f>SUM(E61:E64)</f>
        <v>0</v>
      </c>
      <c r="F65" s="140"/>
      <c r="G65" s="140"/>
      <c r="H65" s="140"/>
    </row>
  </sheetData>
  <dataValidations count="8">
    <dataValidation allowBlank="1" showInputMessage="1" showErrorMessage="1" prompt="Criterio para la aplicación de depreciación: anual, mensual, trimestral, etc." sqref="F7 F16 F60 F40 F50 F30"/>
    <dataValidation allowBlank="1" showInputMessage="1" showErrorMessage="1" prompt="Diferencia entre el saldo final y el inicial presentados." sqref="E7 E16 E30 E40 E50 E60"/>
    <dataValidation allowBlank="1" showInputMessage="1" showErrorMessage="1" prompt="Corresponde al nombre o descripción de la cuenta de acuerdo al Plan de Cuentas emitido por el CONAC." sqref="B7 B16 B30 B40 B50 B60"/>
    <dataValidation allowBlank="1" showInputMessage="1" showErrorMessage="1" prompt="Indicar el método de depreciación." sqref="G30 G40 G50 G60"/>
    <dataValidation allowBlank="1" showInputMessage="1" showErrorMessage="1" prompt="Indicar la tasa de aplicación." sqref="H30 H40 H50 H60"/>
    <dataValidation allowBlank="1" showInputMessage="1" showErrorMessage="1" prompt="Importe final del periodo que corresponde la información financiera trimestral que se presenta." sqref="D7 D16 D30 D40 D50 D60"/>
    <dataValidation allowBlank="1" showInputMessage="1" showErrorMessage="1" prompt="Saldo al 31 de diciembre del año anterior del ejercio que se presenta." sqref="C7 C16 C30 C40 C50 C60"/>
    <dataValidation allowBlank="1" showInputMessage="1" showErrorMessage="1" prompt="Corresponde al número de la cuenta de acuerdo al Plan de Cuentas emitido por el CONAC (DOF 23/12/2015)." sqref="A7 A16 A30 A40 A50 A60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ESF-14</vt:lpstr>
      <vt:lpstr>ESF-15</vt:lpstr>
      <vt:lpstr>EA-01</vt:lpstr>
      <vt:lpstr>ESF-13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2012-12-11T20:36:24Z</dcterms:created>
  <dcterms:modified xsi:type="dcterms:W3CDTF">2018-03-22T09:43:43Z</dcterms:modified>
</cp:coreProperties>
</file>